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3715" windowHeight="9795" firstSheet="1" activeTab="11"/>
  </bookViews>
  <sheets>
    <sheet name="Panel" sheetId="16" r:id="rId1"/>
    <sheet name="DATA" sheetId="14" r:id="rId2"/>
    <sheet name="UAE D" sheetId="2" r:id="rId3"/>
    <sheet name="Tunisia D" sheetId="5" r:id="rId4"/>
    <sheet name="Oman D" sheetId="6" r:id="rId5"/>
    <sheet name="Morocco D" sheetId="8" r:id="rId6"/>
    <sheet name="Jordan D" sheetId="12" r:id="rId7"/>
    <sheet name="UAE F" sheetId="1" r:id="rId8"/>
    <sheet name="Tunisia F" sheetId="3" r:id="rId9"/>
    <sheet name="Oman F " sheetId="4" r:id="rId10"/>
    <sheet name="Morocco F" sheetId="7" r:id="rId11"/>
    <sheet name="Jordan F" sheetId="11" r:id="rId12"/>
    <sheet name="Macroeconomic" sheetId="13" r:id="rId13"/>
  </sheets>
  <definedNames>
    <definedName name="TRNR_124ba0fd97ff4c8283692883676e7047_13_900" hidden="1">'Morocco F'!$B$4</definedName>
    <definedName name="TRNR_23b3e32d3a214097a4d296fbaab2c1f2_14_1380" hidden="1">'Jordan F'!$B$4</definedName>
    <definedName name="TRNR_57d99f9a3a62404abd21cfc97e1b875e_4_4" hidden="1">'Oman F '!$B$2</definedName>
    <definedName name="TRNR_67875a9ca7614d5bb46e6f9b34bf0b68_12_5" hidden="1">Macroeconomic!$B$4</definedName>
    <definedName name="TRNR_73ed27eb85a24f779a0ad9cbecec95a8_13_465" hidden="1">'UAE F'!$B$4</definedName>
    <definedName name="TRNR_7f08504357f74745a7ff31f2e6ebe170_15_300" hidden="1">#REF!</definedName>
    <definedName name="TRNR_a34880ca8e3f4211b43d9d631e5c3bee_12_24" hidden="1">#REF!</definedName>
    <definedName name="TRNR_b42bb6c4bd15443186881df812f1c5a5_13_1485" hidden="1">'Tunisia F'!$B$4</definedName>
    <definedName name="TRNR_bffa9ab6d34641f18de3ce7c6bc3d44b_13_1065" hidden="1">'Oman F '!$B$4</definedName>
    <definedName name="TRNR_c0baa13e6fca4eb6a5cf6e8ca5a0ffb0_14_20" hidden="1">#REF!</definedName>
    <definedName name="TRNR_c4d53108726e41a3981b0d849551dd8f_4_1" hidden="1">#REF!</definedName>
    <definedName name="TRNR_f47b2cb04a6e4124882b046d4678cc42_5_465" hidden="1">'UAE D'!$B$4</definedName>
  </definedNames>
  <calcPr calcId="145621"/>
</workbook>
</file>

<file path=xl/calcChain.xml><?xml version="1.0" encoding="utf-8"?>
<calcChain xmlns="http://schemas.openxmlformats.org/spreadsheetml/2006/main">
  <c r="B3" i="16" l="1"/>
  <c r="B4" i="16" s="1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B393" i="16" s="1"/>
  <c r="B394" i="16" s="1"/>
  <c r="B395" i="16" s="1"/>
  <c r="B396" i="16" s="1"/>
  <c r="B397" i="16" s="1"/>
  <c r="B398" i="16" s="1"/>
  <c r="B399" i="16" s="1"/>
  <c r="B400" i="16" s="1"/>
  <c r="B401" i="16" s="1"/>
  <c r="B402" i="16" s="1"/>
  <c r="B403" i="16" s="1"/>
  <c r="B404" i="16" s="1"/>
  <c r="B405" i="16" s="1"/>
  <c r="B406" i="16" s="1"/>
  <c r="B407" i="16" s="1"/>
  <c r="B408" i="16" s="1"/>
  <c r="B409" i="16" s="1"/>
  <c r="B410" i="16" s="1"/>
  <c r="B411" i="16" s="1"/>
  <c r="B412" i="16" s="1"/>
  <c r="B413" i="16" s="1"/>
  <c r="B414" i="16" s="1"/>
  <c r="B415" i="16" s="1"/>
  <c r="B416" i="16" s="1"/>
  <c r="B417" i="16" s="1"/>
  <c r="B418" i="16" s="1"/>
  <c r="B419" i="16" s="1"/>
  <c r="B420" i="16" s="1"/>
  <c r="B421" i="16" s="1"/>
  <c r="B422" i="16" s="1"/>
  <c r="B423" i="16" s="1"/>
  <c r="B424" i="16" s="1"/>
  <c r="B425" i="16" s="1"/>
  <c r="B426" i="16" s="1"/>
  <c r="B427" i="16" s="1"/>
  <c r="B428" i="16" s="1"/>
  <c r="B429" i="16" s="1"/>
  <c r="B430" i="16" s="1"/>
  <c r="B431" i="16" s="1"/>
  <c r="B432" i="16" s="1"/>
  <c r="B433" i="16" s="1"/>
  <c r="B434" i="16" s="1"/>
  <c r="B435" i="16" s="1"/>
  <c r="B436" i="16" s="1"/>
  <c r="B437" i="16" s="1"/>
  <c r="B438" i="16" s="1"/>
  <c r="B439" i="16" s="1"/>
  <c r="B440" i="16" s="1"/>
  <c r="B441" i="16" s="1"/>
  <c r="B442" i="16" s="1"/>
  <c r="B443" i="16" s="1"/>
  <c r="B444" i="16" s="1"/>
  <c r="B445" i="16" s="1"/>
  <c r="B446" i="16" s="1"/>
  <c r="B447" i="16" s="1"/>
  <c r="B448" i="16" s="1"/>
  <c r="B449" i="16" s="1"/>
  <c r="B450" i="16" s="1"/>
  <c r="B451" i="16" s="1"/>
  <c r="B452" i="16" s="1"/>
  <c r="B453" i="16" s="1"/>
  <c r="B454" i="16" s="1"/>
  <c r="B455" i="16" s="1"/>
  <c r="B456" i="16" s="1"/>
  <c r="B457" i="16" s="1"/>
  <c r="B458" i="16" s="1"/>
  <c r="B459" i="16" s="1"/>
  <c r="B460" i="16" s="1"/>
  <c r="B461" i="16" s="1"/>
  <c r="B462" i="16" s="1"/>
  <c r="B463" i="16" s="1"/>
  <c r="B464" i="16" s="1"/>
  <c r="B465" i="16" s="1"/>
  <c r="B466" i="16" s="1"/>
  <c r="B467" i="16" s="1"/>
  <c r="B468" i="16" s="1"/>
  <c r="B469" i="16" s="1"/>
  <c r="B470" i="16" s="1"/>
  <c r="B471" i="16" s="1"/>
  <c r="B472" i="16" s="1"/>
  <c r="B473" i="16" s="1"/>
  <c r="B474" i="16" s="1"/>
  <c r="B475" i="16" s="1"/>
  <c r="B476" i="16" s="1"/>
  <c r="B477" i="16" s="1"/>
  <c r="B478" i="16" s="1"/>
  <c r="B479" i="16" s="1"/>
  <c r="B480" i="16" s="1"/>
  <c r="B481" i="16" s="1"/>
  <c r="B482" i="16" s="1"/>
  <c r="B483" i="16" s="1"/>
  <c r="B484" i="16" s="1"/>
  <c r="B485" i="16" s="1"/>
  <c r="B486" i="16" s="1"/>
  <c r="B487" i="16" s="1"/>
  <c r="B488" i="16" s="1"/>
  <c r="B489" i="16" s="1"/>
  <c r="B490" i="16" s="1"/>
  <c r="B491" i="16" s="1"/>
  <c r="B492" i="16" s="1"/>
  <c r="B493" i="16" s="1"/>
  <c r="B494" i="16" s="1"/>
  <c r="B495" i="16" s="1"/>
  <c r="B496" i="16" s="1"/>
  <c r="B497" i="16" s="1"/>
  <c r="B498" i="16" s="1"/>
  <c r="B499" i="16" s="1"/>
  <c r="B500" i="16" s="1"/>
  <c r="B501" i="16" s="1"/>
  <c r="B502" i="16" s="1"/>
  <c r="B503" i="16" s="1"/>
  <c r="B504" i="16" s="1"/>
  <c r="B505" i="16" s="1"/>
  <c r="B506" i="16" s="1"/>
  <c r="B507" i="16" s="1"/>
  <c r="B508" i="16" s="1"/>
  <c r="B509" i="16" s="1"/>
  <c r="B510" i="16" s="1"/>
  <c r="B511" i="16" s="1"/>
  <c r="B512" i="16" s="1"/>
  <c r="B513" i="16" s="1"/>
  <c r="B514" i="16" s="1"/>
  <c r="B515" i="16" s="1"/>
  <c r="B516" i="16" s="1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Q3" i="14" l="1"/>
  <c r="Q4" i="14"/>
  <c r="Q5" i="14"/>
  <c r="Q6" i="14"/>
  <c r="Q7" i="14"/>
  <c r="Q8" i="14"/>
  <c r="Q9" i="14"/>
  <c r="Q10" i="14"/>
  <c r="Q11" i="14"/>
  <c r="Q13" i="14"/>
  <c r="Q14" i="14"/>
  <c r="Q15" i="14"/>
  <c r="Q20" i="14"/>
  <c r="Q21" i="14"/>
  <c r="Q23" i="14"/>
  <c r="Q24" i="14"/>
  <c r="Q25" i="14"/>
  <c r="Q26" i="14"/>
  <c r="Q27" i="14"/>
  <c r="Q28" i="14"/>
  <c r="Q30" i="14"/>
  <c r="Q36" i="14"/>
  <c r="Q38" i="14"/>
  <c r="Q45" i="14"/>
  <c r="Q48" i="14"/>
  <c r="Q50" i="14"/>
  <c r="Q51" i="14"/>
  <c r="Q53" i="14"/>
  <c r="Q54" i="14"/>
  <c r="Q55" i="14"/>
  <c r="Q56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5" i="14"/>
  <c r="Q79" i="14"/>
  <c r="Q80" i="14"/>
  <c r="Q81" i="14"/>
  <c r="Q82" i="14"/>
  <c r="Q83" i="14"/>
  <c r="Q84" i="14"/>
  <c r="Q85" i="14"/>
  <c r="Q86" i="14"/>
  <c r="Q87" i="14"/>
  <c r="Q88" i="14"/>
  <c r="Q91" i="14"/>
  <c r="Q92" i="14"/>
  <c r="Q93" i="14"/>
  <c r="Q94" i="14"/>
  <c r="Q95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8" i="14"/>
  <c r="Q119" i="14"/>
  <c r="Q120" i="14"/>
  <c r="Q121" i="14"/>
  <c r="Q122" i="14"/>
  <c r="Q123" i="14"/>
  <c r="Q124" i="14"/>
  <c r="Q129" i="14"/>
  <c r="Q130" i="14"/>
  <c r="Q131" i="14"/>
  <c r="Q132" i="14"/>
  <c r="Q133" i="14"/>
  <c r="Q136" i="14"/>
  <c r="Q137" i="14"/>
  <c r="Q138" i="14"/>
  <c r="Q139" i="14"/>
  <c r="Q140" i="14"/>
  <c r="Q146" i="14"/>
  <c r="Q147" i="14"/>
  <c r="Q148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3" i="14"/>
  <c r="Q174" i="14"/>
  <c r="Q175" i="14"/>
  <c r="Q176" i="14"/>
  <c r="Q177" i="14"/>
  <c r="Q178" i="14"/>
  <c r="Q179" i="14"/>
  <c r="Q180" i="14"/>
  <c r="Q181" i="14"/>
  <c r="Q182" i="14"/>
  <c r="Q184" i="14"/>
  <c r="Q185" i="14"/>
  <c r="Q186" i="14"/>
  <c r="Q187" i="14"/>
  <c r="Q188" i="14"/>
  <c r="Q189" i="14"/>
  <c r="Q190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8" i="14"/>
  <c r="Q219" i="14"/>
  <c r="Q220" i="14"/>
  <c r="Q221" i="14"/>
  <c r="Q222" i="14"/>
  <c r="Q227" i="14"/>
  <c r="Q228" i="14"/>
  <c r="Q229" i="14"/>
  <c r="Q230" i="14"/>
  <c r="Q231" i="14"/>
  <c r="Q232" i="14"/>
  <c r="Q233" i="14"/>
  <c r="Q234" i="14"/>
  <c r="Q241" i="14"/>
  <c r="Q242" i="14"/>
  <c r="Q243" i="14"/>
  <c r="Q248" i="14"/>
  <c r="Q249" i="14"/>
  <c r="Q250" i="14"/>
  <c r="Q256" i="14"/>
  <c r="Q257" i="14"/>
  <c r="Q258" i="14"/>
  <c r="Q259" i="14"/>
  <c r="Q260" i="14"/>
  <c r="Q261" i="14"/>
  <c r="Q262" i="14"/>
  <c r="Q263" i="14"/>
  <c r="Q264" i="14"/>
  <c r="Q265" i="14"/>
  <c r="Q266" i="14"/>
  <c r="Q267" i="14"/>
  <c r="Q268" i="14"/>
  <c r="Q273" i="14"/>
  <c r="Q279" i="14"/>
  <c r="Q280" i="14"/>
  <c r="Q281" i="14"/>
  <c r="Q282" i="14"/>
  <c r="Q283" i="14"/>
  <c r="Q284" i="14"/>
  <c r="Q285" i="14"/>
  <c r="Q286" i="14"/>
  <c r="Q287" i="14"/>
  <c r="Q291" i="14"/>
  <c r="Q292" i="14"/>
  <c r="Q293" i="14"/>
  <c r="Q294" i="14"/>
  <c r="Q295" i="14"/>
  <c r="Q296" i="14"/>
  <c r="Q297" i="14"/>
  <c r="Q300" i="14"/>
  <c r="Q301" i="14"/>
  <c r="Q302" i="14"/>
  <c r="Q303" i="14"/>
  <c r="Q304" i="14"/>
  <c r="Q305" i="14"/>
  <c r="Q306" i="14"/>
  <c r="Q307" i="14"/>
  <c r="Q308" i="14"/>
  <c r="Q309" i="14"/>
  <c r="Q310" i="14"/>
  <c r="Q311" i="14"/>
  <c r="Q312" i="14"/>
  <c r="Q313" i="14"/>
  <c r="Q314" i="14"/>
  <c r="Q315" i="14"/>
  <c r="Q316" i="14"/>
  <c r="Q317" i="14"/>
  <c r="Q318" i="14"/>
  <c r="Q319" i="14"/>
  <c r="Q320" i="14"/>
  <c r="Q321" i="14"/>
  <c r="Q322" i="14"/>
  <c r="Q323" i="14"/>
  <c r="Q328" i="14"/>
  <c r="Q329" i="14"/>
  <c r="Q330" i="14"/>
  <c r="Q331" i="14"/>
  <c r="Q336" i="14"/>
  <c r="Q338" i="14"/>
  <c r="Q339" i="14"/>
  <c r="Q340" i="14"/>
  <c r="Q341" i="14"/>
  <c r="Q345" i="14"/>
  <c r="Q347" i="14"/>
  <c r="Q348" i="14"/>
  <c r="Q349" i="14"/>
  <c r="Q350" i="14"/>
  <c r="Q351" i="14"/>
  <c r="Q352" i="14"/>
  <c r="Q353" i="14"/>
  <c r="Q354" i="14"/>
  <c r="Q355" i="14"/>
  <c r="Q356" i="14"/>
  <c r="Q357" i="14"/>
  <c r="Q358" i="14"/>
  <c r="Q359" i="14"/>
  <c r="Q360" i="14"/>
  <c r="Q364" i="14"/>
  <c r="Q365" i="14"/>
  <c r="Q366" i="14"/>
  <c r="Q367" i="14"/>
  <c r="Q368" i="14"/>
  <c r="Q369" i="14"/>
  <c r="Q370" i="14"/>
  <c r="Q371" i="14"/>
  <c r="Q372" i="14"/>
  <c r="Q378" i="14"/>
  <c r="Q379" i="14"/>
  <c r="Q380" i="14"/>
  <c r="Q381" i="14"/>
  <c r="Q382" i="14"/>
  <c r="Q386" i="14"/>
  <c r="Q387" i="14"/>
  <c r="Q388" i="14"/>
  <c r="Q389" i="14"/>
  <c r="Q390" i="14"/>
  <c r="Q391" i="14"/>
  <c r="Q392" i="14"/>
  <c r="Q393" i="14"/>
  <c r="Q394" i="14"/>
  <c r="Q395" i="14"/>
  <c r="Q396" i="14"/>
  <c r="Q397" i="14"/>
  <c r="Q398" i="14"/>
  <c r="Q399" i="14"/>
  <c r="Q400" i="14"/>
  <c r="Q401" i="14"/>
  <c r="Q402" i="14"/>
  <c r="Q403" i="14"/>
  <c r="Q404" i="14"/>
  <c r="Q405" i="14"/>
  <c r="Q406" i="14"/>
  <c r="Q407" i="14"/>
  <c r="Q408" i="14"/>
  <c r="Q409" i="14"/>
  <c r="Q410" i="14"/>
  <c r="Q413" i="14"/>
  <c r="Q415" i="14"/>
  <c r="Q416" i="14"/>
  <c r="Q417" i="14"/>
  <c r="Q418" i="14"/>
  <c r="Q419" i="14"/>
  <c r="Q420" i="14"/>
  <c r="Q421" i="14"/>
  <c r="Q422" i="14"/>
  <c r="Q423" i="14"/>
  <c r="Q424" i="14"/>
  <c r="Q425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Q445" i="14"/>
  <c r="Q446" i="14"/>
  <c r="Q452" i="14"/>
  <c r="Q453" i="14"/>
  <c r="Q460" i="14"/>
  <c r="Q461" i="14"/>
  <c r="Q462" i="14"/>
  <c r="Q464" i="14"/>
  <c r="Q465" i="14"/>
  <c r="Q466" i="14"/>
  <c r="Q467" i="14"/>
  <c r="Q468" i="14"/>
  <c r="Q469" i="14"/>
  <c r="Q470" i="14"/>
  <c r="Q471" i="14"/>
  <c r="Q472" i="14"/>
  <c r="Q473" i="14"/>
  <c r="Q474" i="14"/>
  <c r="Q475" i="14"/>
  <c r="Q476" i="14"/>
  <c r="Q477" i="14"/>
  <c r="Q478" i="14"/>
  <c r="Q479" i="14"/>
  <c r="Q480" i="14"/>
  <c r="Q481" i="14"/>
  <c r="Q482" i="14"/>
  <c r="Q483" i="14"/>
  <c r="Q484" i="14"/>
  <c r="Q485" i="14"/>
  <c r="Q488" i="14"/>
  <c r="Q489" i="14"/>
  <c r="Q490" i="14"/>
  <c r="Q491" i="14"/>
  <c r="Q492" i="14"/>
  <c r="Q493" i="14"/>
  <c r="Q494" i="14"/>
  <c r="Q495" i="14"/>
  <c r="Q496" i="14"/>
  <c r="Q497" i="14"/>
  <c r="Q498" i="14"/>
  <c r="Q499" i="14"/>
  <c r="Q500" i="14"/>
  <c r="Q501" i="14"/>
  <c r="Q502" i="14"/>
  <c r="Q503" i="14"/>
  <c r="Q504" i="14"/>
  <c r="Q505" i="14"/>
  <c r="Q506" i="14"/>
  <c r="Q507" i="14"/>
  <c r="Q508" i="14"/>
  <c r="Q509" i="14"/>
  <c r="Q510" i="14"/>
  <c r="Q511" i="14"/>
  <c r="Q512" i="14"/>
  <c r="Q513" i="14"/>
  <c r="Q523" i="14"/>
  <c r="Q524" i="14"/>
  <c r="Q525" i="14"/>
  <c r="Q526" i="14"/>
  <c r="Q527" i="14"/>
  <c r="Q528" i="14"/>
  <c r="Q529" i="14"/>
  <c r="Q530" i="14"/>
  <c r="Q531" i="14"/>
  <c r="Q532" i="14"/>
  <c r="Q533" i="14"/>
  <c r="Q534" i="14"/>
  <c r="Q535" i="14"/>
  <c r="Q536" i="14"/>
  <c r="Q537" i="14"/>
  <c r="Q538" i="14"/>
  <c r="Q539" i="14"/>
  <c r="Q540" i="14"/>
  <c r="Q541" i="14"/>
  <c r="Q542" i="14"/>
  <c r="Q543" i="14"/>
  <c r="Q544" i="14"/>
  <c r="Q545" i="14"/>
  <c r="Q546" i="14"/>
  <c r="Q547" i="14"/>
  <c r="Q548" i="14"/>
  <c r="Q549" i="14"/>
  <c r="Q550" i="14"/>
  <c r="Q551" i="14"/>
  <c r="Q552" i="14"/>
  <c r="Q553" i="14"/>
  <c r="Q554" i="14"/>
  <c r="Q555" i="14"/>
  <c r="Q556" i="14"/>
  <c r="Q557" i="14"/>
  <c r="Q558" i="14"/>
  <c r="Q559" i="14"/>
  <c r="Q560" i="14"/>
  <c r="Q562" i="14"/>
  <c r="Q563" i="14"/>
  <c r="Q564" i="14"/>
  <c r="Q565" i="14"/>
  <c r="Q566" i="14"/>
  <c r="Q567" i="14"/>
  <c r="Q568" i="14"/>
  <c r="Q571" i="14"/>
  <c r="Q572" i="14"/>
  <c r="Q573" i="14"/>
  <c r="Q574" i="14"/>
  <c r="Q575" i="14"/>
  <c r="Q576" i="14"/>
  <c r="Q577" i="14"/>
  <c r="Q578" i="14"/>
  <c r="Q579" i="14"/>
  <c r="Q580" i="14"/>
  <c r="Q581" i="14"/>
  <c r="Q582" i="14"/>
  <c r="Q583" i="14"/>
  <c r="Q584" i="14"/>
  <c r="Q589" i="14"/>
  <c r="Q590" i="14"/>
  <c r="Q591" i="14"/>
  <c r="Q592" i="14"/>
  <c r="Q593" i="14"/>
  <c r="Q594" i="14"/>
  <c r="Q598" i="14"/>
  <c r="Q599" i="14"/>
  <c r="Q600" i="14"/>
  <c r="Q601" i="14"/>
  <c r="Q602" i="14"/>
  <c r="Q603" i="14"/>
  <c r="Q604" i="14"/>
  <c r="Q605" i="14"/>
  <c r="Q606" i="14"/>
  <c r="Q607" i="14"/>
  <c r="Q608" i="14"/>
  <c r="Q609" i="14"/>
  <c r="Q610" i="14"/>
  <c r="Q611" i="14"/>
  <c r="Q612" i="14"/>
  <c r="Q613" i="14"/>
  <c r="Q614" i="14"/>
  <c r="Q615" i="14"/>
  <c r="Q617" i="14"/>
  <c r="Q618" i="14"/>
  <c r="Q619" i="14"/>
  <c r="Q623" i="14"/>
  <c r="Q624" i="14"/>
  <c r="Q625" i="14"/>
  <c r="Q626" i="14"/>
  <c r="Q627" i="14"/>
  <c r="Q628" i="14"/>
  <c r="Q629" i="14"/>
  <c r="Q630" i="14"/>
  <c r="Q631" i="14"/>
  <c r="Q632" i="14"/>
  <c r="Q633" i="14"/>
  <c r="Q640" i="14"/>
  <c r="Q641" i="14"/>
  <c r="Q642" i="14"/>
  <c r="Q2" i="14"/>
  <c r="V3" i="14" l="1"/>
  <c r="V4" i="14"/>
  <c r="V5" i="14"/>
  <c r="V6" i="14"/>
  <c r="V7" i="14"/>
  <c r="V8" i="14"/>
  <c r="V9" i="14"/>
  <c r="V10" i="14"/>
  <c r="V11" i="14"/>
  <c r="V13" i="14"/>
  <c r="V14" i="14"/>
  <c r="V15" i="14"/>
  <c r="V20" i="14"/>
  <c r="V21" i="14"/>
  <c r="V23" i="14"/>
  <c r="V24" i="14"/>
  <c r="V25" i="14"/>
  <c r="V26" i="14"/>
  <c r="V27" i="14"/>
  <c r="V28" i="14"/>
  <c r="V30" i="14"/>
  <c r="V36" i="14"/>
  <c r="V38" i="14"/>
  <c r="V45" i="14"/>
  <c r="V48" i="14"/>
  <c r="V50" i="14"/>
  <c r="V51" i="14"/>
  <c r="V53" i="14"/>
  <c r="V54" i="14"/>
  <c r="V55" i="14"/>
  <c r="V56" i="14"/>
  <c r="V60" i="14"/>
  <c r="V61" i="14"/>
  <c r="V62" i="14"/>
  <c r="V63" i="14"/>
  <c r="V64" i="14"/>
  <c r="V65" i="14"/>
  <c r="V66" i="14"/>
  <c r="V67" i="14"/>
  <c r="V68" i="14"/>
  <c r="V69" i="14"/>
  <c r="V70" i="14"/>
  <c r="V71" i="14"/>
  <c r="V72" i="14"/>
  <c r="V73" i="14"/>
  <c r="V75" i="14"/>
  <c r="V79" i="14"/>
  <c r="V80" i="14"/>
  <c r="V81" i="14"/>
  <c r="V82" i="14"/>
  <c r="V83" i="14"/>
  <c r="V84" i="14"/>
  <c r="V85" i="14"/>
  <c r="V86" i="14"/>
  <c r="V87" i="14"/>
  <c r="V88" i="14"/>
  <c r="V91" i="14"/>
  <c r="V92" i="14"/>
  <c r="V93" i="14"/>
  <c r="V94" i="14"/>
  <c r="V95" i="14"/>
  <c r="V101" i="14"/>
  <c r="V102" i="14"/>
  <c r="V103" i="14"/>
  <c r="V104" i="14"/>
  <c r="V105" i="14"/>
  <c r="V106" i="14"/>
  <c r="V107" i="14"/>
  <c r="V108" i="14"/>
  <c r="V109" i="14"/>
  <c r="V110" i="14"/>
  <c r="V111" i="14"/>
  <c r="V112" i="14"/>
  <c r="V113" i="14"/>
  <c r="V114" i="14"/>
  <c r="V118" i="14"/>
  <c r="V119" i="14"/>
  <c r="V120" i="14"/>
  <c r="V121" i="14"/>
  <c r="V122" i="14"/>
  <c r="V123" i="14"/>
  <c r="V124" i="14"/>
  <c r="V129" i="14"/>
  <c r="V130" i="14"/>
  <c r="V131" i="14"/>
  <c r="V132" i="14"/>
  <c r="V133" i="14"/>
  <c r="V136" i="14"/>
  <c r="V137" i="14"/>
  <c r="V138" i="14"/>
  <c r="V139" i="14"/>
  <c r="V140" i="14"/>
  <c r="V146" i="14"/>
  <c r="V147" i="14"/>
  <c r="V148" i="14"/>
  <c r="V155" i="14"/>
  <c r="V156" i="14"/>
  <c r="V157" i="14"/>
  <c r="V158" i="14"/>
  <c r="V159" i="14"/>
  <c r="V160" i="14"/>
  <c r="V161" i="14"/>
  <c r="V162" i="14"/>
  <c r="V163" i="14"/>
  <c r="V164" i="14"/>
  <c r="V165" i="14"/>
  <c r="V166" i="14"/>
  <c r="V167" i="14"/>
  <c r="V168" i="14"/>
  <c r="V169" i="14"/>
  <c r="V170" i="14"/>
  <c r="V173" i="14"/>
  <c r="V174" i="14"/>
  <c r="V175" i="14"/>
  <c r="V176" i="14"/>
  <c r="V177" i="14"/>
  <c r="V178" i="14"/>
  <c r="V179" i="14"/>
  <c r="V180" i="14"/>
  <c r="V181" i="14"/>
  <c r="V182" i="14"/>
  <c r="V184" i="14"/>
  <c r="V185" i="14"/>
  <c r="V186" i="14"/>
  <c r="V187" i="14"/>
  <c r="V188" i="14"/>
  <c r="V189" i="14"/>
  <c r="V190" i="14"/>
  <c r="V196" i="14"/>
  <c r="V197" i="14"/>
  <c r="V198" i="14"/>
  <c r="V199" i="14"/>
  <c r="V200" i="14"/>
  <c r="V201" i="14"/>
  <c r="V202" i="14"/>
  <c r="V203" i="14"/>
  <c r="V204" i="14"/>
  <c r="V205" i="14"/>
  <c r="V206" i="14"/>
  <c r="V207" i="14"/>
  <c r="V208" i="14"/>
  <c r="V209" i="14"/>
  <c r="V210" i="14"/>
  <c r="V211" i="14"/>
  <c r="V212" i="14"/>
  <c r="V218" i="14"/>
  <c r="V219" i="14"/>
  <c r="V220" i="14"/>
  <c r="V221" i="14"/>
  <c r="V222" i="14"/>
  <c r="V227" i="14"/>
  <c r="V228" i="14"/>
  <c r="V229" i="14"/>
  <c r="V230" i="14"/>
  <c r="V231" i="14"/>
  <c r="V232" i="14"/>
  <c r="V233" i="14"/>
  <c r="V234" i="14"/>
  <c r="V241" i="14"/>
  <c r="V242" i="14"/>
  <c r="V243" i="14"/>
  <c r="V248" i="14"/>
  <c r="V249" i="14"/>
  <c r="V250" i="14"/>
  <c r="V256" i="14"/>
  <c r="V257" i="14"/>
  <c r="V258" i="14"/>
  <c r="V259" i="14"/>
  <c r="V260" i="14"/>
  <c r="V261" i="14"/>
  <c r="V262" i="14"/>
  <c r="V263" i="14"/>
  <c r="V264" i="14"/>
  <c r="V265" i="14"/>
  <c r="V266" i="14"/>
  <c r="V267" i="14"/>
  <c r="V268" i="14"/>
  <c r="V273" i="14"/>
  <c r="V279" i="14"/>
  <c r="V280" i="14"/>
  <c r="V281" i="14"/>
  <c r="V282" i="14"/>
  <c r="V283" i="14"/>
  <c r="V284" i="14"/>
  <c r="V285" i="14"/>
  <c r="V286" i="14"/>
  <c r="V287" i="14"/>
  <c r="V291" i="14"/>
  <c r="V292" i="14"/>
  <c r="V293" i="14"/>
  <c r="V294" i="14"/>
  <c r="V295" i="14"/>
  <c r="V296" i="14"/>
  <c r="V297" i="14"/>
  <c r="V300" i="14"/>
  <c r="V301" i="14"/>
  <c r="V302" i="14"/>
  <c r="V303" i="14"/>
  <c r="V304" i="14"/>
  <c r="V305" i="14"/>
  <c r="V306" i="14"/>
  <c r="V307" i="14"/>
  <c r="V308" i="14"/>
  <c r="V309" i="14"/>
  <c r="V310" i="14"/>
  <c r="V311" i="14"/>
  <c r="V312" i="14"/>
  <c r="V313" i="14"/>
  <c r="V314" i="14"/>
  <c r="V315" i="14"/>
  <c r="V316" i="14"/>
  <c r="V317" i="14"/>
  <c r="V318" i="14"/>
  <c r="V319" i="14"/>
  <c r="V320" i="14"/>
  <c r="V321" i="14"/>
  <c r="V322" i="14"/>
  <c r="V323" i="14"/>
  <c r="V328" i="14"/>
  <c r="V329" i="14"/>
  <c r="V330" i="14"/>
  <c r="V331" i="14"/>
  <c r="V336" i="14"/>
  <c r="V338" i="14"/>
  <c r="V339" i="14"/>
  <c r="V340" i="14"/>
  <c r="V341" i="14"/>
  <c r="V345" i="14"/>
  <c r="V347" i="14"/>
  <c r="V348" i="14"/>
  <c r="V349" i="14"/>
  <c r="V350" i="14"/>
  <c r="V351" i="14"/>
  <c r="V352" i="14"/>
  <c r="V353" i="14"/>
  <c r="V354" i="14"/>
  <c r="V355" i="14"/>
  <c r="V356" i="14"/>
  <c r="V357" i="14"/>
  <c r="V358" i="14"/>
  <c r="V359" i="14"/>
  <c r="V360" i="14"/>
  <c r="V364" i="14"/>
  <c r="V365" i="14"/>
  <c r="V366" i="14"/>
  <c r="V367" i="14"/>
  <c r="V368" i="14"/>
  <c r="V369" i="14"/>
  <c r="V370" i="14"/>
  <c r="V371" i="14"/>
  <c r="V372" i="14"/>
  <c r="V378" i="14"/>
  <c r="V379" i="14"/>
  <c r="V380" i="14"/>
  <c r="V381" i="14"/>
  <c r="V382" i="14"/>
  <c r="V386" i="14"/>
  <c r="V387" i="14"/>
  <c r="V388" i="14"/>
  <c r="V389" i="14"/>
  <c r="V390" i="14"/>
  <c r="V391" i="14"/>
  <c r="V392" i="14"/>
  <c r="V393" i="14"/>
  <c r="V394" i="14"/>
  <c r="V395" i="14"/>
  <c r="V396" i="14"/>
  <c r="V397" i="14"/>
  <c r="V398" i="14"/>
  <c r="V399" i="14"/>
  <c r="V400" i="14"/>
  <c r="V401" i="14"/>
  <c r="V402" i="14"/>
  <c r="V403" i="14"/>
  <c r="V404" i="14"/>
  <c r="V405" i="14"/>
  <c r="V406" i="14"/>
  <c r="V407" i="14"/>
  <c r="V408" i="14"/>
  <c r="V409" i="14"/>
  <c r="V410" i="14"/>
  <c r="V413" i="14"/>
  <c r="V415" i="14"/>
  <c r="V416" i="14"/>
  <c r="V417" i="14"/>
  <c r="V418" i="14"/>
  <c r="V419" i="14"/>
  <c r="V420" i="14"/>
  <c r="V421" i="14"/>
  <c r="V422" i="14"/>
  <c r="V423" i="14"/>
  <c r="V424" i="14"/>
  <c r="V425" i="14"/>
  <c r="V426" i="14"/>
  <c r="V427" i="14"/>
  <c r="V428" i="14"/>
  <c r="V429" i="14"/>
  <c r="V430" i="14"/>
  <c r="V431" i="14"/>
  <c r="V432" i="14"/>
  <c r="V433" i="14"/>
  <c r="V434" i="14"/>
  <c r="V435" i="14"/>
  <c r="V436" i="14"/>
  <c r="V437" i="14"/>
  <c r="V438" i="14"/>
  <c r="V439" i="14"/>
  <c r="V440" i="14"/>
  <c r="V441" i="14"/>
  <c r="V442" i="14"/>
  <c r="V443" i="14"/>
  <c r="V444" i="14"/>
  <c r="V445" i="14"/>
  <c r="V446" i="14"/>
  <c r="V452" i="14"/>
  <c r="V453" i="14"/>
  <c r="V460" i="14"/>
  <c r="V461" i="14"/>
  <c r="V462" i="14"/>
  <c r="V464" i="14"/>
  <c r="V465" i="14"/>
  <c r="V466" i="14"/>
  <c r="V467" i="14"/>
  <c r="V468" i="14"/>
  <c r="V469" i="14"/>
  <c r="V470" i="14"/>
  <c r="V471" i="14"/>
  <c r="V472" i="14"/>
  <c r="V473" i="14"/>
  <c r="V474" i="14"/>
  <c r="V475" i="14"/>
  <c r="V476" i="14"/>
  <c r="V477" i="14"/>
  <c r="V478" i="14"/>
  <c r="V479" i="14"/>
  <c r="V480" i="14"/>
  <c r="V481" i="14"/>
  <c r="V482" i="14"/>
  <c r="V483" i="14"/>
  <c r="V484" i="14"/>
  <c r="V485" i="14"/>
  <c r="V488" i="14"/>
  <c r="V489" i="14"/>
  <c r="V490" i="14"/>
  <c r="V491" i="14"/>
  <c r="V492" i="14"/>
  <c r="V493" i="14"/>
  <c r="V494" i="14"/>
  <c r="V495" i="14"/>
  <c r="V496" i="14"/>
  <c r="V497" i="14"/>
  <c r="V498" i="14"/>
  <c r="V499" i="14"/>
  <c r="V500" i="14"/>
  <c r="V501" i="14"/>
  <c r="V502" i="14"/>
  <c r="V503" i="14"/>
  <c r="V504" i="14"/>
  <c r="V505" i="14"/>
  <c r="V506" i="14"/>
  <c r="V507" i="14"/>
  <c r="V508" i="14"/>
  <c r="V509" i="14"/>
  <c r="V510" i="14"/>
  <c r="V511" i="14"/>
  <c r="V512" i="14"/>
  <c r="V513" i="14"/>
  <c r="V523" i="14"/>
  <c r="V524" i="14"/>
  <c r="V525" i="14"/>
  <c r="V526" i="14"/>
  <c r="V527" i="14"/>
  <c r="V528" i="14"/>
  <c r="V529" i="14"/>
  <c r="V530" i="14"/>
  <c r="V531" i="14"/>
  <c r="V532" i="14"/>
  <c r="V533" i="14"/>
  <c r="V534" i="14"/>
  <c r="V535" i="14"/>
  <c r="V536" i="14"/>
  <c r="V537" i="14"/>
  <c r="V538" i="14"/>
  <c r="V539" i="14"/>
  <c r="V540" i="14"/>
  <c r="V541" i="14"/>
  <c r="V542" i="14"/>
  <c r="V543" i="14"/>
  <c r="V544" i="14"/>
  <c r="V545" i="14"/>
  <c r="V546" i="14"/>
  <c r="V547" i="14"/>
  <c r="V548" i="14"/>
  <c r="V549" i="14"/>
  <c r="V550" i="14"/>
  <c r="V551" i="14"/>
  <c r="V552" i="14"/>
  <c r="V553" i="14"/>
  <c r="V554" i="14"/>
  <c r="V555" i="14"/>
  <c r="V556" i="14"/>
  <c r="V557" i="14"/>
  <c r="V558" i="14"/>
  <c r="V559" i="14"/>
  <c r="V560" i="14"/>
  <c r="V562" i="14"/>
  <c r="V563" i="14"/>
  <c r="V564" i="14"/>
  <c r="V565" i="14"/>
  <c r="V566" i="14"/>
  <c r="V567" i="14"/>
  <c r="V568" i="14"/>
  <c r="V571" i="14"/>
  <c r="V572" i="14"/>
  <c r="V573" i="14"/>
  <c r="V574" i="14"/>
  <c r="V575" i="14"/>
  <c r="V576" i="14"/>
  <c r="V577" i="14"/>
  <c r="V578" i="14"/>
  <c r="V579" i="14"/>
  <c r="V580" i="14"/>
  <c r="V581" i="14"/>
  <c r="V582" i="14"/>
  <c r="V583" i="14"/>
  <c r="V584" i="14"/>
  <c r="V589" i="14"/>
  <c r="V590" i="14"/>
  <c r="V591" i="14"/>
  <c r="V592" i="14"/>
  <c r="V593" i="14"/>
  <c r="V594" i="14"/>
  <c r="V598" i="14"/>
  <c r="V599" i="14"/>
  <c r="V600" i="14"/>
  <c r="V601" i="14"/>
  <c r="V602" i="14"/>
  <c r="V603" i="14"/>
  <c r="V604" i="14"/>
  <c r="V605" i="14"/>
  <c r="V606" i="14"/>
  <c r="V607" i="14"/>
  <c r="V608" i="14"/>
  <c r="V609" i="14"/>
  <c r="V610" i="14"/>
  <c r="V611" i="14"/>
  <c r="V612" i="14"/>
  <c r="V613" i="14"/>
  <c r="V614" i="14"/>
  <c r="V615" i="14"/>
  <c r="V617" i="14"/>
  <c r="V618" i="14"/>
  <c r="V619" i="14"/>
  <c r="V623" i="14"/>
  <c r="V624" i="14"/>
  <c r="V625" i="14"/>
  <c r="V626" i="14"/>
  <c r="V627" i="14"/>
  <c r="V628" i="14"/>
  <c r="V629" i="14"/>
  <c r="V630" i="14"/>
  <c r="V631" i="14"/>
  <c r="V632" i="14"/>
  <c r="V633" i="14"/>
  <c r="V640" i="14"/>
  <c r="V641" i="14"/>
  <c r="V642" i="14"/>
  <c r="U3" i="14"/>
  <c r="U4" i="14"/>
  <c r="U5" i="14"/>
  <c r="U6" i="14"/>
  <c r="U7" i="14"/>
  <c r="U8" i="14"/>
  <c r="U9" i="14"/>
  <c r="U10" i="14"/>
  <c r="U11" i="14"/>
  <c r="U13" i="14"/>
  <c r="U14" i="14"/>
  <c r="U15" i="14"/>
  <c r="U20" i="14"/>
  <c r="U21" i="14"/>
  <c r="U23" i="14"/>
  <c r="U24" i="14"/>
  <c r="U25" i="14"/>
  <c r="U26" i="14"/>
  <c r="U27" i="14"/>
  <c r="U28" i="14"/>
  <c r="U30" i="14"/>
  <c r="U36" i="14"/>
  <c r="U38" i="14"/>
  <c r="U45" i="14"/>
  <c r="U48" i="14"/>
  <c r="U50" i="14"/>
  <c r="U51" i="14"/>
  <c r="U53" i="14"/>
  <c r="U54" i="14"/>
  <c r="U55" i="14"/>
  <c r="U56" i="14"/>
  <c r="U60" i="14"/>
  <c r="U61" i="14"/>
  <c r="U62" i="14"/>
  <c r="U63" i="14"/>
  <c r="U64" i="14"/>
  <c r="U65" i="14"/>
  <c r="U66" i="14"/>
  <c r="U67" i="14"/>
  <c r="U68" i="14"/>
  <c r="U69" i="14"/>
  <c r="U70" i="14"/>
  <c r="U71" i="14"/>
  <c r="U72" i="14"/>
  <c r="U73" i="14"/>
  <c r="U75" i="14"/>
  <c r="U79" i="14"/>
  <c r="U80" i="14"/>
  <c r="U81" i="14"/>
  <c r="U82" i="14"/>
  <c r="U83" i="14"/>
  <c r="U84" i="14"/>
  <c r="U85" i="14"/>
  <c r="U86" i="14"/>
  <c r="U87" i="14"/>
  <c r="U88" i="14"/>
  <c r="U91" i="14"/>
  <c r="U92" i="14"/>
  <c r="U93" i="14"/>
  <c r="U94" i="14"/>
  <c r="U95" i="14"/>
  <c r="U101" i="14"/>
  <c r="U102" i="14"/>
  <c r="U103" i="14"/>
  <c r="U104" i="14"/>
  <c r="U105" i="14"/>
  <c r="U106" i="14"/>
  <c r="U107" i="14"/>
  <c r="U108" i="14"/>
  <c r="U109" i="14"/>
  <c r="U110" i="14"/>
  <c r="U111" i="14"/>
  <c r="U112" i="14"/>
  <c r="U113" i="14"/>
  <c r="U114" i="14"/>
  <c r="U118" i="14"/>
  <c r="U119" i="14"/>
  <c r="U120" i="14"/>
  <c r="U121" i="14"/>
  <c r="U122" i="14"/>
  <c r="U123" i="14"/>
  <c r="U124" i="14"/>
  <c r="U129" i="14"/>
  <c r="U130" i="14"/>
  <c r="U131" i="14"/>
  <c r="U132" i="14"/>
  <c r="U133" i="14"/>
  <c r="U136" i="14"/>
  <c r="U137" i="14"/>
  <c r="U138" i="14"/>
  <c r="U139" i="14"/>
  <c r="U140" i="14"/>
  <c r="U146" i="14"/>
  <c r="U147" i="14"/>
  <c r="U148" i="14"/>
  <c r="U155" i="14"/>
  <c r="U156" i="14"/>
  <c r="U157" i="14"/>
  <c r="U158" i="14"/>
  <c r="U159" i="14"/>
  <c r="U160" i="14"/>
  <c r="U161" i="14"/>
  <c r="U162" i="14"/>
  <c r="U163" i="14"/>
  <c r="U164" i="14"/>
  <c r="U165" i="14"/>
  <c r="U166" i="14"/>
  <c r="U167" i="14"/>
  <c r="U168" i="14"/>
  <c r="U169" i="14"/>
  <c r="U170" i="14"/>
  <c r="U173" i="14"/>
  <c r="U174" i="14"/>
  <c r="U175" i="14"/>
  <c r="U176" i="14"/>
  <c r="U177" i="14"/>
  <c r="U178" i="14"/>
  <c r="U179" i="14"/>
  <c r="U180" i="14"/>
  <c r="U181" i="14"/>
  <c r="U182" i="14"/>
  <c r="U184" i="14"/>
  <c r="U185" i="14"/>
  <c r="U186" i="14"/>
  <c r="U187" i="14"/>
  <c r="U188" i="14"/>
  <c r="U189" i="14"/>
  <c r="U190" i="14"/>
  <c r="U196" i="14"/>
  <c r="U197" i="14"/>
  <c r="U198" i="14"/>
  <c r="U199" i="14"/>
  <c r="U200" i="14"/>
  <c r="U201" i="14"/>
  <c r="U202" i="14"/>
  <c r="U203" i="14"/>
  <c r="U204" i="14"/>
  <c r="U205" i="14"/>
  <c r="U206" i="14"/>
  <c r="U207" i="14"/>
  <c r="U208" i="14"/>
  <c r="U209" i="14"/>
  <c r="U210" i="14"/>
  <c r="U211" i="14"/>
  <c r="U212" i="14"/>
  <c r="U218" i="14"/>
  <c r="U219" i="14"/>
  <c r="U220" i="14"/>
  <c r="U221" i="14"/>
  <c r="U222" i="14"/>
  <c r="U227" i="14"/>
  <c r="U228" i="14"/>
  <c r="U229" i="14"/>
  <c r="U230" i="14"/>
  <c r="U231" i="14"/>
  <c r="U232" i="14"/>
  <c r="U233" i="14"/>
  <c r="U234" i="14"/>
  <c r="U241" i="14"/>
  <c r="U242" i="14"/>
  <c r="U243" i="14"/>
  <c r="U248" i="14"/>
  <c r="U249" i="14"/>
  <c r="U250" i="14"/>
  <c r="U256" i="14"/>
  <c r="U257" i="14"/>
  <c r="U258" i="14"/>
  <c r="U259" i="14"/>
  <c r="U260" i="14"/>
  <c r="U261" i="14"/>
  <c r="U262" i="14"/>
  <c r="U263" i="14"/>
  <c r="U264" i="14"/>
  <c r="U265" i="14"/>
  <c r="U266" i="14"/>
  <c r="U267" i="14"/>
  <c r="U268" i="14"/>
  <c r="U273" i="14"/>
  <c r="U279" i="14"/>
  <c r="U280" i="14"/>
  <c r="U281" i="14"/>
  <c r="U282" i="14"/>
  <c r="U283" i="14"/>
  <c r="U284" i="14"/>
  <c r="U285" i="14"/>
  <c r="U286" i="14"/>
  <c r="U287" i="14"/>
  <c r="U291" i="14"/>
  <c r="U292" i="14"/>
  <c r="U293" i="14"/>
  <c r="U294" i="14"/>
  <c r="U295" i="14"/>
  <c r="U296" i="14"/>
  <c r="U297" i="14"/>
  <c r="U300" i="14"/>
  <c r="U301" i="14"/>
  <c r="U302" i="14"/>
  <c r="U303" i="14"/>
  <c r="U304" i="14"/>
  <c r="U305" i="14"/>
  <c r="U306" i="14"/>
  <c r="U307" i="14"/>
  <c r="U308" i="14"/>
  <c r="U309" i="14"/>
  <c r="U310" i="14"/>
  <c r="U311" i="14"/>
  <c r="U312" i="14"/>
  <c r="U313" i="14"/>
  <c r="U314" i="14"/>
  <c r="U315" i="14"/>
  <c r="U316" i="14"/>
  <c r="U317" i="14"/>
  <c r="U318" i="14"/>
  <c r="U319" i="14"/>
  <c r="U320" i="14"/>
  <c r="U321" i="14"/>
  <c r="U322" i="14"/>
  <c r="U323" i="14"/>
  <c r="U328" i="14"/>
  <c r="U329" i="14"/>
  <c r="U330" i="14"/>
  <c r="U331" i="14"/>
  <c r="U336" i="14"/>
  <c r="U338" i="14"/>
  <c r="U339" i="14"/>
  <c r="U340" i="14"/>
  <c r="U341" i="14"/>
  <c r="U345" i="14"/>
  <c r="U347" i="14"/>
  <c r="U348" i="14"/>
  <c r="U349" i="14"/>
  <c r="U350" i="14"/>
  <c r="U351" i="14"/>
  <c r="U352" i="14"/>
  <c r="U353" i="14"/>
  <c r="U354" i="14"/>
  <c r="U355" i="14"/>
  <c r="U356" i="14"/>
  <c r="U357" i="14"/>
  <c r="U358" i="14"/>
  <c r="U359" i="14"/>
  <c r="U360" i="14"/>
  <c r="U364" i="14"/>
  <c r="U365" i="14"/>
  <c r="U366" i="14"/>
  <c r="U367" i="14"/>
  <c r="U368" i="14"/>
  <c r="U369" i="14"/>
  <c r="U370" i="14"/>
  <c r="U371" i="14"/>
  <c r="U372" i="14"/>
  <c r="U378" i="14"/>
  <c r="U379" i="14"/>
  <c r="U380" i="14"/>
  <c r="U381" i="14"/>
  <c r="U382" i="14"/>
  <c r="U386" i="14"/>
  <c r="U387" i="14"/>
  <c r="U388" i="14"/>
  <c r="U389" i="14"/>
  <c r="U390" i="14"/>
  <c r="U391" i="14"/>
  <c r="U392" i="14"/>
  <c r="U393" i="14"/>
  <c r="U394" i="14"/>
  <c r="U395" i="14"/>
  <c r="U396" i="14"/>
  <c r="U397" i="14"/>
  <c r="U398" i="14"/>
  <c r="U399" i="14"/>
  <c r="U400" i="14"/>
  <c r="U401" i="14"/>
  <c r="U402" i="14"/>
  <c r="U403" i="14"/>
  <c r="U404" i="14"/>
  <c r="U405" i="14"/>
  <c r="U406" i="14"/>
  <c r="U407" i="14"/>
  <c r="U408" i="14"/>
  <c r="U409" i="14"/>
  <c r="U410" i="14"/>
  <c r="U413" i="14"/>
  <c r="U415" i="14"/>
  <c r="U416" i="14"/>
  <c r="U417" i="14"/>
  <c r="U418" i="14"/>
  <c r="U419" i="14"/>
  <c r="U420" i="14"/>
  <c r="U421" i="14"/>
  <c r="U422" i="14"/>
  <c r="U423" i="14"/>
  <c r="U424" i="14"/>
  <c r="U425" i="14"/>
  <c r="U426" i="14"/>
  <c r="U427" i="14"/>
  <c r="U428" i="14"/>
  <c r="U429" i="14"/>
  <c r="U430" i="14"/>
  <c r="U431" i="14"/>
  <c r="U432" i="14"/>
  <c r="U433" i="14"/>
  <c r="U434" i="14"/>
  <c r="U435" i="14"/>
  <c r="U436" i="14"/>
  <c r="U437" i="14"/>
  <c r="U438" i="14"/>
  <c r="U439" i="14"/>
  <c r="U440" i="14"/>
  <c r="U441" i="14"/>
  <c r="U442" i="14"/>
  <c r="U443" i="14"/>
  <c r="U444" i="14"/>
  <c r="U445" i="14"/>
  <c r="U446" i="14"/>
  <c r="U452" i="14"/>
  <c r="U453" i="14"/>
  <c r="U460" i="14"/>
  <c r="U461" i="14"/>
  <c r="U462" i="14"/>
  <c r="U464" i="14"/>
  <c r="U465" i="14"/>
  <c r="U466" i="14"/>
  <c r="U467" i="14"/>
  <c r="U468" i="14"/>
  <c r="U469" i="14"/>
  <c r="U470" i="14"/>
  <c r="U471" i="14"/>
  <c r="U472" i="14"/>
  <c r="U473" i="14"/>
  <c r="U474" i="14"/>
  <c r="U475" i="14"/>
  <c r="U476" i="14"/>
  <c r="U477" i="14"/>
  <c r="U478" i="14"/>
  <c r="U479" i="14"/>
  <c r="U480" i="14"/>
  <c r="U481" i="14"/>
  <c r="U482" i="14"/>
  <c r="U483" i="14"/>
  <c r="U484" i="14"/>
  <c r="U485" i="14"/>
  <c r="U488" i="14"/>
  <c r="U489" i="14"/>
  <c r="U490" i="14"/>
  <c r="U491" i="14"/>
  <c r="U492" i="14"/>
  <c r="U493" i="14"/>
  <c r="U494" i="14"/>
  <c r="U495" i="14"/>
  <c r="U496" i="14"/>
  <c r="U497" i="14"/>
  <c r="U498" i="14"/>
  <c r="U499" i="14"/>
  <c r="U500" i="14"/>
  <c r="U501" i="14"/>
  <c r="U502" i="14"/>
  <c r="U503" i="14"/>
  <c r="U504" i="14"/>
  <c r="U505" i="14"/>
  <c r="U506" i="14"/>
  <c r="U507" i="14"/>
  <c r="U508" i="14"/>
  <c r="U509" i="14"/>
  <c r="U510" i="14"/>
  <c r="U511" i="14"/>
  <c r="U512" i="14"/>
  <c r="U513" i="14"/>
  <c r="U523" i="14"/>
  <c r="U524" i="14"/>
  <c r="U525" i="14"/>
  <c r="U526" i="14"/>
  <c r="U527" i="14"/>
  <c r="U528" i="14"/>
  <c r="U529" i="14"/>
  <c r="U530" i="14"/>
  <c r="U531" i="14"/>
  <c r="U532" i="14"/>
  <c r="U533" i="14"/>
  <c r="U534" i="14"/>
  <c r="U535" i="14"/>
  <c r="U536" i="14"/>
  <c r="U537" i="14"/>
  <c r="U538" i="14"/>
  <c r="U539" i="14"/>
  <c r="U540" i="14"/>
  <c r="U541" i="14"/>
  <c r="U542" i="14"/>
  <c r="U543" i="14"/>
  <c r="U544" i="14"/>
  <c r="U545" i="14"/>
  <c r="U546" i="14"/>
  <c r="U547" i="14"/>
  <c r="U548" i="14"/>
  <c r="U549" i="14"/>
  <c r="U550" i="14"/>
  <c r="U551" i="14"/>
  <c r="U552" i="14"/>
  <c r="U553" i="14"/>
  <c r="U554" i="14"/>
  <c r="U555" i="14"/>
  <c r="U556" i="14"/>
  <c r="U557" i="14"/>
  <c r="U558" i="14"/>
  <c r="U559" i="14"/>
  <c r="U560" i="14"/>
  <c r="U562" i="14"/>
  <c r="U563" i="14"/>
  <c r="U564" i="14"/>
  <c r="U565" i="14"/>
  <c r="U566" i="14"/>
  <c r="U567" i="14"/>
  <c r="U568" i="14"/>
  <c r="U571" i="14"/>
  <c r="U572" i="14"/>
  <c r="U573" i="14"/>
  <c r="U574" i="14"/>
  <c r="U575" i="14"/>
  <c r="U576" i="14"/>
  <c r="U577" i="14"/>
  <c r="U578" i="14"/>
  <c r="U579" i="14"/>
  <c r="U580" i="14"/>
  <c r="U581" i="14"/>
  <c r="U582" i="14"/>
  <c r="U583" i="14"/>
  <c r="U584" i="14"/>
  <c r="U589" i="14"/>
  <c r="U590" i="14"/>
  <c r="U591" i="14"/>
  <c r="U592" i="14"/>
  <c r="U593" i="14"/>
  <c r="U594" i="14"/>
  <c r="U598" i="14"/>
  <c r="U599" i="14"/>
  <c r="U600" i="14"/>
  <c r="U601" i="14"/>
  <c r="U602" i="14"/>
  <c r="U603" i="14"/>
  <c r="U604" i="14"/>
  <c r="U605" i="14"/>
  <c r="U606" i="14"/>
  <c r="U607" i="14"/>
  <c r="U608" i="14"/>
  <c r="U609" i="14"/>
  <c r="U610" i="14"/>
  <c r="U611" i="14"/>
  <c r="U612" i="14"/>
  <c r="U613" i="14"/>
  <c r="U614" i="14"/>
  <c r="U615" i="14"/>
  <c r="U617" i="14"/>
  <c r="U618" i="14"/>
  <c r="U619" i="14"/>
  <c r="U623" i="14"/>
  <c r="U624" i="14"/>
  <c r="U625" i="14"/>
  <c r="U626" i="14"/>
  <c r="U627" i="14"/>
  <c r="U628" i="14"/>
  <c r="U629" i="14"/>
  <c r="U630" i="14"/>
  <c r="U631" i="14"/>
  <c r="U632" i="14"/>
  <c r="U633" i="14"/>
  <c r="U640" i="14"/>
  <c r="U641" i="14"/>
  <c r="U642" i="14"/>
  <c r="R3" i="14"/>
  <c r="S3" i="14"/>
  <c r="T3" i="14"/>
  <c r="R4" i="14"/>
  <c r="S4" i="14"/>
  <c r="T4" i="14"/>
  <c r="R5" i="14"/>
  <c r="S5" i="14"/>
  <c r="T5" i="14"/>
  <c r="R6" i="14"/>
  <c r="S6" i="14"/>
  <c r="T6" i="14"/>
  <c r="R7" i="14"/>
  <c r="S7" i="14"/>
  <c r="T7" i="14"/>
  <c r="R8" i="14"/>
  <c r="S8" i="14"/>
  <c r="T8" i="14"/>
  <c r="R9" i="14"/>
  <c r="S9" i="14"/>
  <c r="T9" i="14"/>
  <c r="R10" i="14"/>
  <c r="S10" i="14"/>
  <c r="T10" i="14"/>
  <c r="R11" i="14"/>
  <c r="S11" i="14"/>
  <c r="T11" i="14"/>
  <c r="R13" i="14"/>
  <c r="S13" i="14"/>
  <c r="T13" i="14"/>
  <c r="R14" i="14"/>
  <c r="S14" i="14"/>
  <c r="T14" i="14"/>
  <c r="R15" i="14"/>
  <c r="S15" i="14"/>
  <c r="T15" i="14"/>
  <c r="R20" i="14"/>
  <c r="S20" i="14"/>
  <c r="T20" i="14"/>
  <c r="R21" i="14"/>
  <c r="S21" i="14"/>
  <c r="T21" i="14"/>
  <c r="R23" i="14"/>
  <c r="S23" i="14"/>
  <c r="T23" i="14"/>
  <c r="R24" i="14"/>
  <c r="S24" i="14"/>
  <c r="T24" i="14"/>
  <c r="R25" i="14"/>
  <c r="S25" i="14"/>
  <c r="T25" i="14"/>
  <c r="R26" i="14"/>
  <c r="S26" i="14"/>
  <c r="T26" i="14"/>
  <c r="R27" i="14"/>
  <c r="S27" i="14"/>
  <c r="T27" i="14"/>
  <c r="R28" i="14"/>
  <c r="S28" i="14"/>
  <c r="T28" i="14"/>
  <c r="R30" i="14"/>
  <c r="S30" i="14"/>
  <c r="T30" i="14"/>
  <c r="R36" i="14"/>
  <c r="S36" i="14"/>
  <c r="T36" i="14"/>
  <c r="R38" i="14"/>
  <c r="S38" i="14"/>
  <c r="T38" i="14"/>
  <c r="R45" i="14"/>
  <c r="S45" i="14"/>
  <c r="T45" i="14"/>
  <c r="R48" i="14"/>
  <c r="S48" i="14"/>
  <c r="T48" i="14"/>
  <c r="R50" i="14"/>
  <c r="S50" i="14"/>
  <c r="T50" i="14"/>
  <c r="R51" i="14"/>
  <c r="S51" i="14"/>
  <c r="T51" i="14"/>
  <c r="R53" i="14"/>
  <c r="S53" i="14"/>
  <c r="T53" i="14"/>
  <c r="R54" i="14"/>
  <c r="S54" i="14"/>
  <c r="T54" i="14"/>
  <c r="R55" i="14"/>
  <c r="S55" i="14"/>
  <c r="T55" i="14"/>
  <c r="R56" i="14"/>
  <c r="S56" i="14"/>
  <c r="T56" i="14"/>
  <c r="R60" i="14"/>
  <c r="S60" i="14"/>
  <c r="T60" i="14"/>
  <c r="R61" i="14"/>
  <c r="S61" i="14"/>
  <c r="T61" i="14"/>
  <c r="R62" i="14"/>
  <c r="S62" i="14"/>
  <c r="T62" i="14"/>
  <c r="R63" i="14"/>
  <c r="S63" i="14"/>
  <c r="T63" i="14"/>
  <c r="R64" i="14"/>
  <c r="S64" i="14"/>
  <c r="T64" i="14"/>
  <c r="R65" i="14"/>
  <c r="S65" i="14"/>
  <c r="T65" i="14"/>
  <c r="R66" i="14"/>
  <c r="S66" i="14"/>
  <c r="T66" i="14"/>
  <c r="R67" i="14"/>
  <c r="S67" i="14"/>
  <c r="T67" i="14"/>
  <c r="R68" i="14"/>
  <c r="S68" i="14"/>
  <c r="T68" i="14"/>
  <c r="R69" i="14"/>
  <c r="S69" i="14"/>
  <c r="T69" i="14"/>
  <c r="R70" i="14"/>
  <c r="S70" i="14"/>
  <c r="T70" i="14"/>
  <c r="R71" i="14"/>
  <c r="S71" i="14"/>
  <c r="T71" i="14"/>
  <c r="R72" i="14"/>
  <c r="S72" i="14"/>
  <c r="T72" i="14"/>
  <c r="R73" i="14"/>
  <c r="S73" i="14"/>
  <c r="T73" i="14"/>
  <c r="R75" i="14"/>
  <c r="S75" i="14"/>
  <c r="T75" i="14"/>
  <c r="R79" i="14"/>
  <c r="S79" i="14"/>
  <c r="T79" i="14"/>
  <c r="R80" i="14"/>
  <c r="S80" i="14"/>
  <c r="T80" i="14"/>
  <c r="R81" i="14"/>
  <c r="S81" i="14"/>
  <c r="T81" i="14"/>
  <c r="R82" i="14"/>
  <c r="S82" i="14"/>
  <c r="T82" i="14"/>
  <c r="R83" i="14"/>
  <c r="S83" i="14"/>
  <c r="T83" i="14"/>
  <c r="R84" i="14"/>
  <c r="S84" i="14"/>
  <c r="T84" i="14"/>
  <c r="R85" i="14"/>
  <c r="S85" i="14"/>
  <c r="T85" i="14"/>
  <c r="R86" i="14"/>
  <c r="S86" i="14"/>
  <c r="T86" i="14"/>
  <c r="R87" i="14"/>
  <c r="S87" i="14"/>
  <c r="T87" i="14"/>
  <c r="R88" i="14"/>
  <c r="S88" i="14"/>
  <c r="T88" i="14"/>
  <c r="R91" i="14"/>
  <c r="S91" i="14"/>
  <c r="T91" i="14"/>
  <c r="R92" i="14"/>
  <c r="S92" i="14"/>
  <c r="T92" i="14"/>
  <c r="R93" i="14"/>
  <c r="S93" i="14"/>
  <c r="T93" i="14"/>
  <c r="R94" i="14"/>
  <c r="S94" i="14"/>
  <c r="T94" i="14"/>
  <c r="R95" i="14"/>
  <c r="S95" i="14"/>
  <c r="T95" i="14"/>
  <c r="R101" i="14"/>
  <c r="S101" i="14"/>
  <c r="T101" i="14"/>
  <c r="R102" i="14"/>
  <c r="S102" i="14"/>
  <c r="T102" i="14"/>
  <c r="R103" i="14"/>
  <c r="S103" i="14"/>
  <c r="T103" i="14"/>
  <c r="R104" i="14"/>
  <c r="S104" i="14"/>
  <c r="T104" i="14"/>
  <c r="R105" i="14"/>
  <c r="S105" i="14"/>
  <c r="T105" i="14"/>
  <c r="R106" i="14"/>
  <c r="S106" i="14"/>
  <c r="T106" i="14"/>
  <c r="R107" i="14"/>
  <c r="S107" i="14"/>
  <c r="T107" i="14"/>
  <c r="R108" i="14"/>
  <c r="S108" i="14"/>
  <c r="T108" i="14"/>
  <c r="R109" i="14"/>
  <c r="S109" i="14"/>
  <c r="T109" i="14"/>
  <c r="R110" i="14"/>
  <c r="S110" i="14"/>
  <c r="T110" i="14"/>
  <c r="R111" i="14"/>
  <c r="S111" i="14"/>
  <c r="T111" i="14"/>
  <c r="R112" i="14"/>
  <c r="S112" i="14"/>
  <c r="T112" i="14"/>
  <c r="R113" i="14"/>
  <c r="S113" i="14"/>
  <c r="T113" i="14"/>
  <c r="R114" i="14"/>
  <c r="S114" i="14"/>
  <c r="T114" i="14"/>
  <c r="R118" i="14"/>
  <c r="S118" i="14"/>
  <c r="T118" i="14"/>
  <c r="R119" i="14"/>
  <c r="S119" i="14"/>
  <c r="T119" i="14"/>
  <c r="R120" i="14"/>
  <c r="S120" i="14"/>
  <c r="T120" i="14"/>
  <c r="R121" i="14"/>
  <c r="S121" i="14"/>
  <c r="T121" i="14"/>
  <c r="R122" i="14"/>
  <c r="S122" i="14"/>
  <c r="T122" i="14"/>
  <c r="R123" i="14"/>
  <c r="S123" i="14"/>
  <c r="T123" i="14"/>
  <c r="R124" i="14"/>
  <c r="S124" i="14"/>
  <c r="T124" i="14"/>
  <c r="R129" i="14"/>
  <c r="S129" i="14"/>
  <c r="T129" i="14"/>
  <c r="R130" i="14"/>
  <c r="S130" i="14"/>
  <c r="T130" i="14"/>
  <c r="R131" i="14"/>
  <c r="S131" i="14"/>
  <c r="T131" i="14"/>
  <c r="R132" i="14"/>
  <c r="S132" i="14"/>
  <c r="T132" i="14"/>
  <c r="R133" i="14"/>
  <c r="S133" i="14"/>
  <c r="T133" i="14"/>
  <c r="R136" i="14"/>
  <c r="S136" i="14"/>
  <c r="T136" i="14"/>
  <c r="R137" i="14"/>
  <c r="S137" i="14"/>
  <c r="T137" i="14"/>
  <c r="R138" i="14"/>
  <c r="S138" i="14"/>
  <c r="T138" i="14"/>
  <c r="R139" i="14"/>
  <c r="S139" i="14"/>
  <c r="T139" i="14"/>
  <c r="R140" i="14"/>
  <c r="S140" i="14"/>
  <c r="T140" i="14"/>
  <c r="R146" i="14"/>
  <c r="S146" i="14"/>
  <c r="T146" i="14"/>
  <c r="R147" i="14"/>
  <c r="S147" i="14"/>
  <c r="T147" i="14"/>
  <c r="R148" i="14"/>
  <c r="S148" i="14"/>
  <c r="T148" i="14"/>
  <c r="R155" i="14"/>
  <c r="S155" i="14"/>
  <c r="T155" i="14"/>
  <c r="R156" i="14"/>
  <c r="S156" i="14"/>
  <c r="T156" i="14"/>
  <c r="R157" i="14"/>
  <c r="S157" i="14"/>
  <c r="T157" i="14"/>
  <c r="R158" i="14"/>
  <c r="S158" i="14"/>
  <c r="T158" i="14"/>
  <c r="R159" i="14"/>
  <c r="S159" i="14"/>
  <c r="T159" i="14"/>
  <c r="R160" i="14"/>
  <c r="S160" i="14"/>
  <c r="T160" i="14"/>
  <c r="R161" i="14"/>
  <c r="S161" i="14"/>
  <c r="T161" i="14"/>
  <c r="R162" i="14"/>
  <c r="S162" i="14"/>
  <c r="T162" i="14"/>
  <c r="R163" i="14"/>
  <c r="S163" i="14"/>
  <c r="T163" i="14"/>
  <c r="R164" i="14"/>
  <c r="S164" i="14"/>
  <c r="T164" i="14"/>
  <c r="R165" i="14"/>
  <c r="S165" i="14"/>
  <c r="T165" i="14"/>
  <c r="R166" i="14"/>
  <c r="S166" i="14"/>
  <c r="T166" i="14"/>
  <c r="R167" i="14"/>
  <c r="S167" i="14"/>
  <c r="T167" i="14"/>
  <c r="R168" i="14"/>
  <c r="S168" i="14"/>
  <c r="T168" i="14"/>
  <c r="R169" i="14"/>
  <c r="S169" i="14"/>
  <c r="T169" i="14"/>
  <c r="R170" i="14"/>
  <c r="S170" i="14"/>
  <c r="T170" i="14"/>
  <c r="R173" i="14"/>
  <c r="S173" i="14"/>
  <c r="T173" i="14"/>
  <c r="R174" i="14"/>
  <c r="S174" i="14"/>
  <c r="T174" i="14"/>
  <c r="R175" i="14"/>
  <c r="S175" i="14"/>
  <c r="T175" i="14"/>
  <c r="R176" i="14"/>
  <c r="S176" i="14"/>
  <c r="T176" i="14"/>
  <c r="R177" i="14"/>
  <c r="S177" i="14"/>
  <c r="T177" i="14"/>
  <c r="R178" i="14"/>
  <c r="S178" i="14"/>
  <c r="T178" i="14"/>
  <c r="R179" i="14"/>
  <c r="S179" i="14"/>
  <c r="T179" i="14"/>
  <c r="R180" i="14"/>
  <c r="S180" i="14"/>
  <c r="T180" i="14"/>
  <c r="R181" i="14"/>
  <c r="S181" i="14"/>
  <c r="T181" i="14"/>
  <c r="R182" i="14"/>
  <c r="S182" i="14"/>
  <c r="T182" i="14"/>
  <c r="R184" i="14"/>
  <c r="S184" i="14"/>
  <c r="T184" i="14"/>
  <c r="R185" i="14"/>
  <c r="S185" i="14"/>
  <c r="T185" i="14"/>
  <c r="R186" i="14"/>
  <c r="S186" i="14"/>
  <c r="T186" i="14"/>
  <c r="R187" i="14"/>
  <c r="S187" i="14"/>
  <c r="T187" i="14"/>
  <c r="R188" i="14"/>
  <c r="S188" i="14"/>
  <c r="T188" i="14"/>
  <c r="R189" i="14"/>
  <c r="S189" i="14"/>
  <c r="T189" i="14"/>
  <c r="R190" i="14"/>
  <c r="S190" i="14"/>
  <c r="T190" i="14"/>
  <c r="R196" i="14"/>
  <c r="S196" i="14"/>
  <c r="T196" i="14"/>
  <c r="R197" i="14"/>
  <c r="S197" i="14"/>
  <c r="T197" i="14"/>
  <c r="R198" i="14"/>
  <c r="S198" i="14"/>
  <c r="T198" i="14"/>
  <c r="R199" i="14"/>
  <c r="S199" i="14"/>
  <c r="T199" i="14"/>
  <c r="R200" i="14"/>
  <c r="S200" i="14"/>
  <c r="T200" i="14"/>
  <c r="R201" i="14"/>
  <c r="S201" i="14"/>
  <c r="T201" i="14"/>
  <c r="R202" i="14"/>
  <c r="S202" i="14"/>
  <c r="T202" i="14"/>
  <c r="R203" i="14"/>
  <c r="S203" i="14"/>
  <c r="T203" i="14"/>
  <c r="R204" i="14"/>
  <c r="S204" i="14"/>
  <c r="T204" i="14"/>
  <c r="R205" i="14"/>
  <c r="S205" i="14"/>
  <c r="T205" i="14"/>
  <c r="R206" i="14"/>
  <c r="S206" i="14"/>
  <c r="T206" i="14"/>
  <c r="R207" i="14"/>
  <c r="S207" i="14"/>
  <c r="T207" i="14"/>
  <c r="R208" i="14"/>
  <c r="S208" i="14"/>
  <c r="T208" i="14"/>
  <c r="R209" i="14"/>
  <c r="S209" i="14"/>
  <c r="T209" i="14"/>
  <c r="R210" i="14"/>
  <c r="S210" i="14"/>
  <c r="T210" i="14"/>
  <c r="R211" i="14"/>
  <c r="S211" i="14"/>
  <c r="T211" i="14"/>
  <c r="R212" i="14"/>
  <c r="S212" i="14"/>
  <c r="T212" i="14"/>
  <c r="R218" i="14"/>
  <c r="S218" i="14"/>
  <c r="T218" i="14"/>
  <c r="R219" i="14"/>
  <c r="S219" i="14"/>
  <c r="T219" i="14"/>
  <c r="R220" i="14"/>
  <c r="S220" i="14"/>
  <c r="T220" i="14"/>
  <c r="R221" i="14"/>
  <c r="S221" i="14"/>
  <c r="T221" i="14"/>
  <c r="R222" i="14"/>
  <c r="S222" i="14"/>
  <c r="T222" i="14"/>
  <c r="R227" i="14"/>
  <c r="S227" i="14"/>
  <c r="T227" i="14"/>
  <c r="R228" i="14"/>
  <c r="S228" i="14"/>
  <c r="T228" i="14"/>
  <c r="R229" i="14"/>
  <c r="S229" i="14"/>
  <c r="T229" i="14"/>
  <c r="R230" i="14"/>
  <c r="S230" i="14"/>
  <c r="T230" i="14"/>
  <c r="R231" i="14"/>
  <c r="S231" i="14"/>
  <c r="T231" i="14"/>
  <c r="R232" i="14"/>
  <c r="S232" i="14"/>
  <c r="T232" i="14"/>
  <c r="R233" i="14"/>
  <c r="S233" i="14"/>
  <c r="T233" i="14"/>
  <c r="R234" i="14"/>
  <c r="S234" i="14"/>
  <c r="T234" i="14"/>
  <c r="R241" i="14"/>
  <c r="S241" i="14"/>
  <c r="T241" i="14"/>
  <c r="R242" i="14"/>
  <c r="S242" i="14"/>
  <c r="T242" i="14"/>
  <c r="R243" i="14"/>
  <c r="S243" i="14"/>
  <c r="T243" i="14"/>
  <c r="R248" i="14"/>
  <c r="S248" i="14"/>
  <c r="T248" i="14"/>
  <c r="R249" i="14"/>
  <c r="S249" i="14"/>
  <c r="T249" i="14"/>
  <c r="R250" i="14"/>
  <c r="S250" i="14"/>
  <c r="T250" i="14"/>
  <c r="R256" i="14"/>
  <c r="S256" i="14"/>
  <c r="T256" i="14"/>
  <c r="R257" i="14"/>
  <c r="S257" i="14"/>
  <c r="T257" i="14"/>
  <c r="R258" i="14"/>
  <c r="S258" i="14"/>
  <c r="T258" i="14"/>
  <c r="R259" i="14"/>
  <c r="S259" i="14"/>
  <c r="T259" i="14"/>
  <c r="R260" i="14"/>
  <c r="S260" i="14"/>
  <c r="T260" i="14"/>
  <c r="R261" i="14"/>
  <c r="S261" i="14"/>
  <c r="T261" i="14"/>
  <c r="R262" i="14"/>
  <c r="S262" i="14"/>
  <c r="T262" i="14"/>
  <c r="R263" i="14"/>
  <c r="S263" i="14"/>
  <c r="T263" i="14"/>
  <c r="R264" i="14"/>
  <c r="S264" i="14"/>
  <c r="T264" i="14"/>
  <c r="R265" i="14"/>
  <c r="S265" i="14"/>
  <c r="T265" i="14"/>
  <c r="R266" i="14"/>
  <c r="S266" i="14"/>
  <c r="T266" i="14"/>
  <c r="R267" i="14"/>
  <c r="S267" i="14"/>
  <c r="T267" i="14"/>
  <c r="R268" i="14"/>
  <c r="S268" i="14"/>
  <c r="T268" i="14"/>
  <c r="R273" i="14"/>
  <c r="S273" i="14"/>
  <c r="T273" i="14"/>
  <c r="R279" i="14"/>
  <c r="S279" i="14"/>
  <c r="T279" i="14"/>
  <c r="R280" i="14"/>
  <c r="S280" i="14"/>
  <c r="T280" i="14"/>
  <c r="R281" i="14"/>
  <c r="S281" i="14"/>
  <c r="T281" i="14"/>
  <c r="R282" i="14"/>
  <c r="S282" i="14"/>
  <c r="T282" i="14"/>
  <c r="R283" i="14"/>
  <c r="S283" i="14"/>
  <c r="T283" i="14"/>
  <c r="R284" i="14"/>
  <c r="S284" i="14"/>
  <c r="T284" i="14"/>
  <c r="R285" i="14"/>
  <c r="S285" i="14"/>
  <c r="T285" i="14"/>
  <c r="R286" i="14"/>
  <c r="S286" i="14"/>
  <c r="T286" i="14"/>
  <c r="R287" i="14"/>
  <c r="S287" i="14"/>
  <c r="T287" i="14"/>
  <c r="R291" i="14"/>
  <c r="S291" i="14"/>
  <c r="T291" i="14"/>
  <c r="R292" i="14"/>
  <c r="S292" i="14"/>
  <c r="T292" i="14"/>
  <c r="R293" i="14"/>
  <c r="S293" i="14"/>
  <c r="T293" i="14"/>
  <c r="R294" i="14"/>
  <c r="S294" i="14"/>
  <c r="T294" i="14"/>
  <c r="R295" i="14"/>
  <c r="S295" i="14"/>
  <c r="T295" i="14"/>
  <c r="R296" i="14"/>
  <c r="S296" i="14"/>
  <c r="T296" i="14"/>
  <c r="R297" i="14"/>
  <c r="S297" i="14"/>
  <c r="T297" i="14"/>
  <c r="R300" i="14"/>
  <c r="S300" i="14"/>
  <c r="T300" i="14"/>
  <c r="R301" i="14"/>
  <c r="S301" i="14"/>
  <c r="T301" i="14"/>
  <c r="R302" i="14"/>
  <c r="S302" i="14"/>
  <c r="T302" i="14"/>
  <c r="R303" i="14"/>
  <c r="S303" i="14"/>
  <c r="T303" i="14"/>
  <c r="R304" i="14"/>
  <c r="S304" i="14"/>
  <c r="T304" i="14"/>
  <c r="R305" i="14"/>
  <c r="S305" i="14"/>
  <c r="T305" i="14"/>
  <c r="R306" i="14"/>
  <c r="S306" i="14"/>
  <c r="T306" i="14"/>
  <c r="R307" i="14"/>
  <c r="S307" i="14"/>
  <c r="T307" i="14"/>
  <c r="R308" i="14"/>
  <c r="S308" i="14"/>
  <c r="T308" i="14"/>
  <c r="R309" i="14"/>
  <c r="S309" i="14"/>
  <c r="T309" i="14"/>
  <c r="R310" i="14"/>
  <c r="S310" i="14"/>
  <c r="T310" i="14"/>
  <c r="R311" i="14"/>
  <c r="S311" i="14"/>
  <c r="T311" i="14"/>
  <c r="R312" i="14"/>
  <c r="S312" i="14"/>
  <c r="T312" i="14"/>
  <c r="R313" i="14"/>
  <c r="S313" i="14"/>
  <c r="T313" i="14"/>
  <c r="R314" i="14"/>
  <c r="S314" i="14"/>
  <c r="T314" i="14"/>
  <c r="R315" i="14"/>
  <c r="S315" i="14"/>
  <c r="T315" i="14"/>
  <c r="R316" i="14"/>
  <c r="S316" i="14"/>
  <c r="T316" i="14"/>
  <c r="R317" i="14"/>
  <c r="S317" i="14"/>
  <c r="T317" i="14"/>
  <c r="R318" i="14"/>
  <c r="S318" i="14"/>
  <c r="T318" i="14"/>
  <c r="R319" i="14"/>
  <c r="S319" i="14"/>
  <c r="T319" i="14"/>
  <c r="R320" i="14"/>
  <c r="S320" i="14"/>
  <c r="T320" i="14"/>
  <c r="R321" i="14"/>
  <c r="S321" i="14"/>
  <c r="T321" i="14"/>
  <c r="R322" i="14"/>
  <c r="S322" i="14"/>
  <c r="T322" i="14"/>
  <c r="R323" i="14"/>
  <c r="S323" i="14"/>
  <c r="T323" i="14"/>
  <c r="R328" i="14"/>
  <c r="S328" i="14"/>
  <c r="T328" i="14"/>
  <c r="R329" i="14"/>
  <c r="S329" i="14"/>
  <c r="T329" i="14"/>
  <c r="R330" i="14"/>
  <c r="S330" i="14"/>
  <c r="T330" i="14"/>
  <c r="R331" i="14"/>
  <c r="S331" i="14"/>
  <c r="T331" i="14"/>
  <c r="R336" i="14"/>
  <c r="S336" i="14"/>
  <c r="T336" i="14"/>
  <c r="R338" i="14"/>
  <c r="S338" i="14"/>
  <c r="T338" i="14"/>
  <c r="R339" i="14"/>
  <c r="S339" i="14"/>
  <c r="T339" i="14"/>
  <c r="R340" i="14"/>
  <c r="S340" i="14"/>
  <c r="T340" i="14"/>
  <c r="R341" i="14"/>
  <c r="S341" i="14"/>
  <c r="T341" i="14"/>
  <c r="R345" i="14"/>
  <c r="S345" i="14"/>
  <c r="T345" i="14"/>
  <c r="R347" i="14"/>
  <c r="S347" i="14"/>
  <c r="T347" i="14"/>
  <c r="R348" i="14"/>
  <c r="S348" i="14"/>
  <c r="T348" i="14"/>
  <c r="R349" i="14"/>
  <c r="S349" i="14"/>
  <c r="T349" i="14"/>
  <c r="R350" i="14"/>
  <c r="S350" i="14"/>
  <c r="T350" i="14"/>
  <c r="R351" i="14"/>
  <c r="S351" i="14"/>
  <c r="T351" i="14"/>
  <c r="R352" i="14"/>
  <c r="S352" i="14"/>
  <c r="T352" i="14"/>
  <c r="R353" i="14"/>
  <c r="S353" i="14"/>
  <c r="T353" i="14"/>
  <c r="R354" i="14"/>
  <c r="S354" i="14"/>
  <c r="T354" i="14"/>
  <c r="R355" i="14"/>
  <c r="S355" i="14"/>
  <c r="T355" i="14"/>
  <c r="R356" i="14"/>
  <c r="S356" i="14"/>
  <c r="T356" i="14"/>
  <c r="R357" i="14"/>
  <c r="S357" i="14"/>
  <c r="T357" i="14"/>
  <c r="R358" i="14"/>
  <c r="S358" i="14"/>
  <c r="T358" i="14"/>
  <c r="R359" i="14"/>
  <c r="S359" i="14"/>
  <c r="T359" i="14"/>
  <c r="R360" i="14"/>
  <c r="S360" i="14"/>
  <c r="T360" i="14"/>
  <c r="R364" i="14"/>
  <c r="S364" i="14"/>
  <c r="T364" i="14"/>
  <c r="R365" i="14"/>
  <c r="S365" i="14"/>
  <c r="T365" i="14"/>
  <c r="R366" i="14"/>
  <c r="S366" i="14"/>
  <c r="T366" i="14"/>
  <c r="R367" i="14"/>
  <c r="S367" i="14"/>
  <c r="T367" i="14"/>
  <c r="R368" i="14"/>
  <c r="S368" i="14"/>
  <c r="T368" i="14"/>
  <c r="R369" i="14"/>
  <c r="S369" i="14"/>
  <c r="T369" i="14"/>
  <c r="R370" i="14"/>
  <c r="S370" i="14"/>
  <c r="T370" i="14"/>
  <c r="R371" i="14"/>
  <c r="S371" i="14"/>
  <c r="T371" i="14"/>
  <c r="R372" i="14"/>
  <c r="S372" i="14"/>
  <c r="T372" i="14"/>
  <c r="R378" i="14"/>
  <c r="S378" i="14"/>
  <c r="T378" i="14"/>
  <c r="R379" i="14"/>
  <c r="S379" i="14"/>
  <c r="T379" i="14"/>
  <c r="R380" i="14"/>
  <c r="S380" i="14"/>
  <c r="T380" i="14"/>
  <c r="R381" i="14"/>
  <c r="S381" i="14"/>
  <c r="T381" i="14"/>
  <c r="R382" i="14"/>
  <c r="S382" i="14"/>
  <c r="T382" i="14"/>
  <c r="R386" i="14"/>
  <c r="S386" i="14"/>
  <c r="T386" i="14"/>
  <c r="R387" i="14"/>
  <c r="S387" i="14"/>
  <c r="T387" i="14"/>
  <c r="R388" i="14"/>
  <c r="S388" i="14"/>
  <c r="T388" i="14"/>
  <c r="R389" i="14"/>
  <c r="S389" i="14"/>
  <c r="T389" i="14"/>
  <c r="R390" i="14"/>
  <c r="S390" i="14"/>
  <c r="T390" i="14"/>
  <c r="R391" i="14"/>
  <c r="S391" i="14"/>
  <c r="T391" i="14"/>
  <c r="R392" i="14"/>
  <c r="S392" i="14"/>
  <c r="T392" i="14"/>
  <c r="R393" i="14"/>
  <c r="S393" i="14"/>
  <c r="T393" i="14"/>
  <c r="R394" i="14"/>
  <c r="S394" i="14"/>
  <c r="T394" i="14"/>
  <c r="R395" i="14"/>
  <c r="S395" i="14"/>
  <c r="T395" i="14"/>
  <c r="R396" i="14"/>
  <c r="S396" i="14"/>
  <c r="T396" i="14"/>
  <c r="R397" i="14"/>
  <c r="S397" i="14"/>
  <c r="T397" i="14"/>
  <c r="R398" i="14"/>
  <c r="S398" i="14"/>
  <c r="T398" i="14"/>
  <c r="R399" i="14"/>
  <c r="S399" i="14"/>
  <c r="T399" i="14"/>
  <c r="R400" i="14"/>
  <c r="S400" i="14"/>
  <c r="T400" i="14"/>
  <c r="R401" i="14"/>
  <c r="S401" i="14"/>
  <c r="T401" i="14"/>
  <c r="R402" i="14"/>
  <c r="S402" i="14"/>
  <c r="T402" i="14"/>
  <c r="R403" i="14"/>
  <c r="S403" i="14"/>
  <c r="T403" i="14"/>
  <c r="R404" i="14"/>
  <c r="S404" i="14"/>
  <c r="T404" i="14"/>
  <c r="R405" i="14"/>
  <c r="S405" i="14"/>
  <c r="T405" i="14"/>
  <c r="R406" i="14"/>
  <c r="S406" i="14"/>
  <c r="T406" i="14"/>
  <c r="R407" i="14"/>
  <c r="S407" i="14"/>
  <c r="T407" i="14"/>
  <c r="R408" i="14"/>
  <c r="S408" i="14"/>
  <c r="T408" i="14"/>
  <c r="R409" i="14"/>
  <c r="S409" i="14"/>
  <c r="T409" i="14"/>
  <c r="R410" i="14"/>
  <c r="S410" i="14"/>
  <c r="T410" i="14"/>
  <c r="R413" i="14"/>
  <c r="S413" i="14"/>
  <c r="T413" i="14"/>
  <c r="R415" i="14"/>
  <c r="S415" i="14"/>
  <c r="T415" i="14"/>
  <c r="R416" i="14"/>
  <c r="S416" i="14"/>
  <c r="T416" i="14"/>
  <c r="R417" i="14"/>
  <c r="S417" i="14"/>
  <c r="T417" i="14"/>
  <c r="R418" i="14"/>
  <c r="S418" i="14"/>
  <c r="T418" i="14"/>
  <c r="R419" i="14"/>
  <c r="S419" i="14"/>
  <c r="T419" i="14"/>
  <c r="R420" i="14"/>
  <c r="S420" i="14"/>
  <c r="T420" i="14"/>
  <c r="R421" i="14"/>
  <c r="S421" i="14"/>
  <c r="T421" i="14"/>
  <c r="R422" i="14"/>
  <c r="S422" i="14"/>
  <c r="T422" i="14"/>
  <c r="R423" i="14"/>
  <c r="S423" i="14"/>
  <c r="T423" i="14"/>
  <c r="R424" i="14"/>
  <c r="S424" i="14"/>
  <c r="T424" i="14"/>
  <c r="R425" i="14"/>
  <c r="S425" i="14"/>
  <c r="T425" i="14"/>
  <c r="R426" i="14"/>
  <c r="S426" i="14"/>
  <c r="T426" i="14"/>
  <c r="R427" i="14"/>
  <c r="S427" i="14"/>
  <c r="T427" i="14"/>
  <c r="R428" i="14"/>
  <c r="S428" i="14"/>
  <c r="T428" i="14"/>
  <c r="R429" i="14"/>
  <c r="S429" i="14"/>
  <c r="T429" i="14"/>
  <c r="R430" i="14"/>
  <c r="S430" i="14"/>
  <c r="T430" i="14"/>
  <c r="R431" i="14"/>
  <c r="S431" i="14"/>
  <c r="T431" i="14"/>
  <c r="R432" i="14"/>
  <c r="S432" i="14"/>
  <c r="T432" i="14"/>
  <c r="R433" i="14"/>
  <c r="S433" i="14"/>
  <c r="T433" i="14"/>
  <c r="R434" i="14"/>
  <c r="S434" i="14"/>
  <c r="T434" i="14"/>
  <c r="R435" i="14"/>
  <c r="S435" i="14"/>
  <c r="T435" i="14"/>
  <c r="R436" i="14"/>
  <c r="S436" i="14"/>
  <c r="T436" i="14"/>
  <c r="R437" i="14"/>
  <c r="S437" i="14"/>
  <c r="T437" i="14"/>
  <c r="R438" i="14"/>
  <c r="S438" i="14"/>
  <c r="T438" i="14"/>
  <c r="R439" i="14"/>
  <c r="S439" i="14"/>
  <c r="T439" i="14"/>
  <c r="R440" i="14"/>
  <c r="S440" i="14"/>
  <c r="T440" i="14"/>
  <c r="R441" i="14"/>
  <c r="S441" i="14"/>
  <c r="T441" i="14"/>
  <c r="R442" i="14"/>
  <c r="S442" i="14"/>
  <c r="T442" i="14"/>
  <c r="R443" i="14"/>
  <c r="S443" i="14"/>
  <c r="T443" i="14"/>
  <c r="R444" i="14"/>
  <c r="S444" i="14"/>
  <c r="T444" i="14"/>
  <c r="R445" i="14"/>
  <c r="S445" i="14"/>
  <c r="T445" i="14"/>
  <c r="R446" i="14"/>
  <c r="S446" i="14"/>
  <c r="T446" i="14"/>
  <c r="R452" i="14"/>
  <c r="S452" i="14"/>
  <c r="T452" i="14"/>
  <c r="R453" i="14"/>
  <c r="S453" i="14"/>
  <c r="T453" i="14"/>
  <c r="R460" i="14"/>
  <c r="S460" i="14"/>
  <c r="T460" i="14"/>
  <c r="R461" i="14"/>
  <c r="S461" i="14"/>
  <c r="T461" i="14"/>
  <c r="R462" i="14"/>
  <c r="S462" i="14"/>
  <c r="T462" i="14"/>
  <c r="R464" i="14"/>
  <c r="S464" i="14"/>
  <c r="T464" i="14"/>
  <c r="R465" i="14"/>
  <c r="S465" i="14"/>
  <c r="T465" i="14"/>
  <c r="R466" i="14"/>
  <c r="S466" i="14"/>
  <c r="T466" i="14"/>
  <c r="R467" i="14"/>
  <c r="S467" i="14"/>
  <c r="T467" i="14"/>
  <c r="R468" i="14"/>
  <c r="S468" i="14"/>
  <c r="T468" i="14"/>
  <c r="R469" i="14"/>
  <c r="S469" i="14"/>
  <c r="T469" i="14"/>
  <c r="R470" i="14"/>
  <c r="S470" i="14"/>
  <c r="T470" i="14"/>
  <c r="R471" i="14"/>
  <c r="S471" i="14"/>
  <c r="T471" i="14"/>
  <c r="R472" i="14"/>
  <c r="S472" i="14"/>
  <c r="T472" i="14"/>
  <c r="R473" i="14"/>
  <c r="S473" i="14"/>
  <c r="T473" i="14"/>
  <c r="R474" i="14"/>
  <c r="S474" i="14"/>
  <c r="T474" i="14"/>
  <c r="R475" i="14"/>
  <c r="S475" i="14"/>
  <c r="T475" i="14"/>
  <c r="R476" i="14"/>
  <c r="S476" i="14"/>
  <c r="T476" i="14"/>
  <c r="R477" i="14"/>
  <c r="S477" i="14"/>
  <c r="T477" i="14"/>
  <c r="R478" i="14"/>
  <c r="S478" i="14"/>
  <c r="T478" i="14"/>
  <c r="R479" i="14"/>
  <c r="S479" i="14"/>
  <c r="T479" i="14"/>
  <c r="R480" i="14"/>
  <c r="S480" i="14"/>
  <c r="T480" i="14"/>
  <c r="R481" i="14"/>
  <c r="S481" i="14"/>
  <c r="T481" i="14"/>
  <c r="R482" i="14"/>
  <c r="S482" i="14"/>
  <c r="T482" i="14"/>
  <c r="R483" i="14"/>
  <c r="S483" i="14"/>
  <c r="T483" i="14"/>
  <c r="R484" i="14"/>
  <c r="S484" i="14"/>
  <c r="T484" i="14"/>
  <c r="R485" i="14"/>
  <c r="S485" i="14"/>
  <c r="T485" i="14"/>
  <c r="R488" i="14"/>
  <c r="S488" i="14"/>
  <c r="T488" i="14"/>
  <c r="R489" i="14"/>
  <c r="S489" i="14"/>
  <c r="T489" i="14"/>
  <c r="R490" i="14"/>
  <c r="S490" i="14"/>
  <c r="T490" i="14"/>
  <c r="R491" i="14"/>
  <c r="S491" i="14"/>
  <c r="T491" i="14"/>
  <c r="R492" i="14"/>
  <c r="S492" i="14"/>
  <c r="T492" i="14"/>
  <c r="R493" i="14"/>
  <c r="S493" i="14"/>
  <c r="T493" i="14"/>
  <c r="R494" i="14"/>
  <c r="S494" i="14"/>
  <c r="T494" i="14"/>
  <c r="R495" i="14"/>
  <c r="S495" i="14"/>
  <c r="T495" i="14"/>
  <c r="R496" i="14"/>
  <c r="S496" i="14"/>
  <c r="T496" i="14"/>
  <c r="R497" i="14"/>
  <c r="S497" i="14"/>
  <c r="T497" i="14"/>
  <c r="R498" i="14"/>
  <c r="S498" i="14"/>
  <c r="T498" i="14"/>
  <c r="R499" i="14"/>
  <c r="S499" i="14"/>
  <c r="T499" i="14"/>
  <c r="R500" i="14"/>
  <c r="S500" i="14"/>
  <c r="T500" i="14"/>
  <c r="R501" i="14"/>
  <c r="S501" i="14"/>
  <c r="T501" i="14"/>
  <c r="R502" i="14"/>
  <c r="S502" i="14"/>
  <c r="T502" i="14"/>
  <c r="R503" i="14"/>
  <c r="S503" i="14"/>
  <c r="T503" i="14"/>
  <c r="R504" i="14"/>
  <c r="S504" i="14"/>
  <c r="T504" i="14"/>
  <c r="R505" i="14"/>
  <c r="S505" i="14"/>
  <c r="T505" i="14"/>
  <c r="R506" i="14"/>
  <c r="S506" i="14"/>
  <c r="T506" i="14"/>
  <c r="R507" i="14"/>
  <c r="S507" i="14"/>
  <c r="T507" i="14"/>
  <c r="R508" i="14"/>
  <c r="S508" i="14"/>
  <c r="T508" i="14"/>
  <c r="R509" i="14"/>
  <c r="S509" i="14"/>
  <c r="T509" i="14"/>
  <c r="R510" i="14"/>
  <c r="S510" i="14"/>
  <c r="T510" i="14"/>
  <c r="R511" i="14"/>
  <c r="S511" i="14"/>
  <c r="T511" i="14"/>
  <c r="R512" i="14"/>
  <c r="S512" i="14"/>
  <c r="T512" i="14"/>
  <c r="R513" i="14"/>
  <c r="S513" i="14"/>
  <c r="T513" i="14"/>
  <c r="R523" i="14"/>
  <c r="S523" i="14"/>
  <c r="T523" i="14"/>
  <c r="R524" i="14"/>
  <c r="S524" i="14"/>
  <c r="T524" i="14"/>
  <c r="R525" i="14"/>
  <c r="S525" i="14"/>
  <c r="T525" i="14"/>
  <c r="R526" i="14"/>
  <c r="S526" i="14"/>
  <c r="T526" i="14"/>
  <c r="R527" i="14"/>
  <c r="S527" i="14"/>
  <c r="T527" i="14"/>
  <c r="R528" i="14"/>
  <c r="S528" i="14"/>
  <c r="T528" i="14"/>
  <c r="R529" i="14"/>
  <c r="S529" i="14"/>
  <c r="T529" i="14"/>
  <c r="R530" i="14"/>
  <c r="S530" i="14"/>
  <c r="T530" i="14"/>
  <c r="R531" i="14"/>
  <c r="S531" i="14"/>
  <c r="T531" i="14"/>
  <c r="R532" i="14"/>
  <c r="S532" i="14"/>
  <c r="T532" i="14"/>
  <c r="R533" i="14"/>
  <c r="S533" i="14"/>
  <c r="T533" i="14"/>
  <c r="R534" i="14"/>
  <c r="S534" i="14"/>
  <c r="T534" i="14"/>
  <c r="R535" i="14"/>
  <c r="S535" i="14"/>
  <c r="T535" i="14"/>
  <c r="R536" i="14"/>
  <c r="S536" i="14"/>
  <c r="T536" i="14"/>
  <c r="R537" i="14"/>
  <c r="S537" i="14"/>
  <c r="T537" i="14"/>
  <c r="R538" i="14"/>
  <c r="S538" i="14"/>
  <c r="T538" i="14"/>
  <c r="R539" i="14"/>
  <c r="S539" i="14"/>
  <c r="T539" i="14"/>
  <c r="R540" i="14"/>
  <c r="S540" i="14"/>
  <c r="T540" i="14"/>
  <c r="R541" i="14"/>
  <c r="S541" i="14"/>
  <c r="T541" i="14"/>
  <c r="R542" i="14"/>
  <c r="S542" i="14"/>
  <c r="T542" i="14"/>
  <c r="R543" i="14"/>
  <c r="S543" i="14"/>
  <c r="T543" i="14"/>
  <c r="R544" i="14"/>
  <c r="S544" i="14"/>
  <c r="T544" i="14"/>
  <c r="R545" i="14"/>
  <c r="S545" i="14"/>
  <c r="T545" i="14"/>
  <c r="R546" i="14"/>
  <c r="S546" i="14"/>
  <c r="T546" i="14"/>
  <c r="R547" i="14"/>
  <c r="S547" i="14"/>
  <c r="T547" i="14"/>
  <c r="R548" i="14"/>
  <c r="S548" i="14"/>
  <c r="T548" i="14"/>
  <c r="R549" i="14"/>
  <c r="S549" i="14"/>
  <c r="T549" i="14"/>
  <c r="R550" i="14"/>
  <c r="S550" i="14"/>
  <c r="T550" i="14"/>
  <c r="R551" i="14"/>
  <c r="S551" i="14"/>
  <c r="T551" i="14"/>
  <c r="R552" i="14"/>
  <c r="S552" i="14"/>
  <c r="T552" i="14"/>
  <c r="R553" i="14"/>
  <c r="S553" i="14"/>
  <c r="T553" i="14"/>
  <c r="R554" i="14"/>
  <c r="S554" i="14"/>
  <c r="T554" i="14"/>
  <c r="R555" i="14"/>
  <c r="S555" i="14"/>
  <c r="T555" i="14"/>
  <c r="R556" i="14"/>
  <c r="S556" i="14"/>
  <c r="T556" i="14"/>
  <c r="R557" i="14"/>
  <c r="S557" i="14"/>
  <c r="T557" i="14"/>
  <c r="R558" i="14"/>
  <c r="S558" i="14"/>
  <c r="T558" i="14"/>
  <c r="R559" i="14"/>
  <c r="S559" i="14"/>
  <c r="T559" i="14"/>
  <c r="R560" i="14"/>
  <c r="S560" i="14"/>
  <c r="T560" i="14"/>
  <c r="R562" i="14"/>
  <c r="S562" i="14"/>
  <c r="T562" i="14"/>
  <c r="R563" i="14"/>
  <c r="S563" i="14"/>
  <c r="T563" i="14"/>
  <c r="R564" i="14"/>
  <c r="S564" i="14"/>
  <c r="T564" i="14"/>
  <c r="R565" i="14"/>
  <c r="S565" i="14"/>
  <c r="T565" i="14"/>
  <c r="R566" i="14"/>
  <c r="S566" i="14"/>
  <c r="T566" i="14"/>
  <c r="R567" i="14"/>
  <c r="S567" i="14"/>
  <c r="T567" i="14"/>
  <c r="R568" i="14"/>
  <c r="S568" i="14"/>
  <c r="T568" i="14"/>
  <c r="R571" i="14"/>
  <c r="S571" i="14"/>
  <c r="T571" i="14"/>
  <c r="R572" i="14"/>
  <c r="S572" i="14"/>
  <c r="T572" i="14"/>
  <c r="R573" i="14"/>
  <c r="S573" i="14"/>
  <c r="T573" i="14"/>
  <c r="R574" i="14"/>
  <c r="S574" i="14"/>
  <c r="T574" i="14"/>
  <c r="R575" i="14"/>
  <c r="S575" i="14"/>
  <c r="T575" i="14"/>
  <c r="R576" i="14"/>
  <c r="S576" i="14"/>
  <c r="T576" i="14"/>
  <c r="R577" i="14"/>
  <c r="S577" i="14"/>
  <c r="T577" i="14"/>
  <c r="R578" i="14"/>
  <c r="S578" i="14"/>
  <c r="T578" i="14"/>
  <c r="R579" i="14"/>
  <c r="S579" i="14"/>
  <c r="T579" i="14"/>
  <c r="R580" i="14"/>
  <c r="S580" i="14"/>
  <c r="T580" i="14"/>
  <c r="R581" i="14"/>
  <c r="S581" i="14"/>
  <c r="T581" i="14"/>
  <c r="R582" i="14"/>
  <c r="S582" i="14"/>
  <c r="T582" i="14"/>
  <c r="R583" i="14"/>
  <c r="S583" i="14"/>
  <c r="T583" i="14"/>
  <c r="R584" i="14"/>
  <c r="S584" i="14"/>
  <c r="T584" i="14"/>
  <c r="R589" i="14"/>
  <c r="S589" i="14"/>
  <c r="T589" i="14"/>
  <c r="R590" i="14"/>
  <c r="S590" i="14"/>
  <c r="T590" i="14"/>
  <c r="R591" i="14"/>
  <c r="S591" i="14"/>
  <c r="T591" i="14"/>
  <c r="R592" i="14"/>
  <c r="S592" i="14"/>
  <c r="T592" i="14"/>
  <c r="R593" i="14"/>
  <c r="S593" i="14"/>
  <c r="T593" i="14"/>
  <c r="R594" i="14"/>
  <c r="S594" i="14"/>
  <c r="T594" i="14"/>
  <c r="R598" i="14"/>
  <c r="S598" i="14"/>
  <c r="T598" i="14"/>
  <c r="R599" i="14"/>
  <c r="S599" i="14"/>
  <c r="T599" i="14"/>
  <c r="R600" i="14"/>
  <c r="S600" i="14"/>
  <c r="T600" i="14"/>
  <c r="R601" i="14"/>
  <c r="S601" i="14"/>
  <c r="T601" i="14"/>
  <c r="R602" i="14"/>
  <c r="S602" i="14"/>
  <c r="T602" i="14"/>
  <c r="R603" i="14"/>
  <c r="S603" i="14"/>
  <c r="T603" i="14"/>
  <c r="R604" i="14"/>
  <c r="S604" i="14"/>
  <c r="T604" i="14"/>
  <c r="R605" i="14"/>
  <c r="S605" i="14"/>
  <c r="T605" i="14"/>
  <c r="R606" i="14"/>
  <c r="S606" i="14"/>
  <c r="T606" i="14"/>
  <c r="R607" i="14"/>
  <c r="S607" i="14"/>
  <c r="T607" i="14"/>
  <c r="R608" i="14"/>
  <c r="S608" i="14"/>
  <c r="T608" i="14"/>
  <c r="R609" i="14"/>
  <c r="S609" i="14"/>
  <c r="T609" i="14"/>
  <c r="R610" i="14"/>
  <c r="S610" i="14"/>
  <c r="T610" i="14"/>
  <c r="R611" i="14"/>
  <c r="S611" i="14"/>
  <c r="T611" i="14"/>
  <c r="R612" i="14"/>
  <c r="S612" i="14"/>
  <c r="T612" i="14"/>
  <c r="R613" i="14"/>
  <c r="S613" i="14"/>
  <c r="T613" i="14"/>
  <c r="R614" i="14"/>
  <c r="S614" i="14"/>
  <c r="T614" i="14"/>
  <c r="R615" i="14"/>
  <c r="S615" i="14"/>
  <c r="T615" i="14"/>
  <c r="R617" i="14"/>
  <c r="S617" i="14"/>
  <c r="T617" i="14"/>
  <c r="R618" i="14"/>
  <c r="S618" i="14"/>
  <c r="T618" i="14"/>
  <c r="R619" i="14"/>
  <c r="S619" i="14"/>
  <c r="T619" i="14"/>
  <c r="R623" i="14"/>
  <c r="S623" i="14"/>
  <c r="T623" i="14"/>
  <c r="R624" i="14"/>
  <c r="S624" i="14"/>
  <c r="T624" i="14"/>
  <c r="R625" i="14"/>
  <c r="S625" i="14"/>
  <c r="T625" i="14"/>
  <c r="R626" i="14"/>
  <c r="S626" i="14"/>
  <c r="T626" i="14"/>
  <c r="R627" i="14"/>
  <c r="S627" i="14"/>
  <c r="T627" i="14"/>
  <c r="R628" i="14"/>
  <c r="S628" i="14"/>
  <c r="T628" i="14"/>
  <c r="R629" i="14"/>
  <c r="S629" i="14"/>
  <c r="T629" i="14"/>
  <c r="R630" i="14"/>
  <c r="S630" i="14"/>
  <c r="T630" i="14"/>
  <c r="R631" i="14"/>
  <c r="S631" i="14"/>
  <c r="T631" i="14"/>
  <c r="R632" i="14"/>
  <c r="S632" i="14"/>
  <c r="T632" i="14"/>
  <c r="R633" i="14"/>
  <c r="S633" i="14"/>
  <c r="T633" i="14"/>
  <c r="R640" i="14"/>
  <c r="S640" i="14"/>
  <c r="T640" i="14"/>
  <c r="R641" i="14"/>
  <c r="S641" i="14"/>
  <c r="T641" i="14"/>
  <c r="R642" i="14"/>
  <c r="S642" i="14"/>
  <c r="T642" i="14"/>
  <c r="V2" i="14"/>
  <c r="U2" i="14"/>
  <c r="T2" i="14"/>
  <c r="S2" i="14"/>
  <c r="R2" i="14"/>
  <c r="A3" i="14" l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U32" i="7"/>
  <c r="V32" i="7"/>
  <c r="U9" i="11" l="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U91" i="11"/>
  <c r="V91" i="11"/>
  <c r="U92" i="11"/>
  <c r="V92" i="11"/>
  <c r="U93" i="11"/>
  <c r="V93" i="11"/>
  <c r="U94" i="11"/>
  <c r="V94" i="11"/>
  <c r="U95" i="11"/>
  <c r="V95" i="11"/>
  <c r="U96" i="11"/>
  <c r="V96" i="11"/>
  <c r="U97" i="11"/>
  <c r="V97" i="11"/>
  <c r="U99" i="11"/>
  <c r="V99" i="11"/>
  <c r="U100" i="11"/>
  <c r="V100" i="11"/>
  <c r="U101" i="11"/>
  <c r="V101" i="11"/>
  <c r="U105" i="11"/>
  <c r="V105" i="11"/>
  <c r="U106" i="11"/>
  <c r="V106" i="11"/>
  <c r="U107" i="11"/>
  <c r="V107" i="11"/>
  <c r="U108" i="11"/>
  <c r="V108" i="11"/>
  <c r="U109" i="11"/>
  <c r="V109" i="11"/>
  <c r="U110" i="11"/>
  <c r="V110" i="11"/>
  <c r="U111" i="11"/>
  <c r="V111" i="11"/>
  <c r="U112" i="11"/>
  <c r="V112" i="11"/>
  <c r="U113" i="11"/>
  <c r="V113" i="11"/>
  <c r="U114" i="11"/>
  <c r="V114" i="11"/>
  <c r="U115" i="11"/>
  <c r="V115" i="11"/>
  <c r="U122" i="11"/>
  <c r="V122" i="11"/>
  <c r="U123" i="11"/>
  <c r="V123" i="11"/>
  <c r="U124" i="11"/>
  <c r="V124" i="11"/>
  <c r="V8" i="11"/>
  <c r="U8" i="11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8" i="11"/>
  <c r="W8" i="11" s="1"/>
  <c r="G9" i="11"/>
  <c r="W9" i="11" s="1"/>
  <c r="Y9" i="11" s="1"/>
  <c r="G10" i="11"/>
  <c r="W10" i="11" s="1"/>
  <c r="G11" i="11"/>
  <c r="W11" i="11" s="1"/>
  <c r="G12" i="11"/>
  <c r="W12" i="11" s="1"/>
  <c r="G13" i="11"/>
  <c r="W13" i="11" s="1"/>
  <c r="G14" i="11"/>
  <c r="W14" i="11" s="1"/>
  <c r="G15" i="11"/>
  <c r="W15" i="11" s="1"/>
  <c r="G16" i="11"/>
  <c r="W16" i="11" s="1"/>
  <c r="G17" i="11"/>
  <c r="W17" i="11" s="1"/>
  <c r="G18" i="11"/>
  <c r="W18" i="11" s="1"/>
  <c r="G19" i="11"/>
  <c r="W19" i="11" s="1"/>
  <c r="G20" i="11"/>
  <c r="W20" i="11" s="1"/>
  <c r="G21" i="11"/>
  <c r="W21" i="11" s="1"/>
  <c r="G22" i="11"/>
  <c r="W22" i="11" s="1"/>
  <c r="G23" i="11"/>
  <c r="W23" i="11" s="1"/>
  <c r="G24" i="11"/>
  <c r="W24" i="11" s="1"/>
  <c r="G25" i="11"/>
  <c r="W25" i="11" s="1"/>
  <c r="G26" i="11"/>
  <c r="W26" i="11" s="1"/>
  <c r="G27" i="11"/>
  <c r="W27" i="11" s="1"/>
  <c r="G28" i="11"/>
  <c r="W28" i="11" s="1"/>
  <c r="G29" i="11"/>
  <c r="W29" i="11" s="1"/>
  <c r="G30" i="11"/>
  <c r="W30" i="11" s="1"/>
  <c r="G31" i="11"/>
  <c r="W31" i="11" s="1"/>
  <c r="G32" i="11"/>
  <c r="W32" i="11" s="1"/>
  <c r="G33" i="11"/>
  <c r="W33" i="11" s="1"/>
  <c r="G34" i="11"/>
  <c r="W34" i="11" s="1"/>
  <c r="G35" i="11"/>
  <c r="W35" i="11" s="1"/>
  <c r="G36" i="11"/>
  <c r="W36" i="11" s="1"/>
  <c r="G37" i="11"/>
  <c r="W37" i="11" s="1"/>
  <c r="G38" i="11"/>
  <c r="W38" i="11" s="1"/>
  <c r="G39" i="11"/>
  <c r="W39" i="11" s="1"/>
  <c r="G40" i="11"/>
  <c r="W40" i="11" s="1"/>
  <c r="G41" i="11"/>
  <c r="W41" i="11" s="1"/>
  <c r="G42" i="11"/>
  <c r="W42" i="11" s="1"/>
  <c r="G44" i="11"/>
  <c r="W44" i="11" s="1"/>
  <c r="G45" i="11"/>
  <c r="W45" i="11" s="1"/>
  <c r="G46" i="11"/>
  <c r="W46" i="11" s="1"/>
  <c r="G47" i="11"/>
  <c r="W47" i="11" s="1"/>
  <c r="G48" i="11"/>
  <c r="W48" i="11" s="1"/>
  <c r="G49" i="11"/>
  <c r="W49" i="11" s="1"/>
  <c r="G50" i="11"/>
  <c r="W50" i="11" s="1"/>
  <c r="G53" i="11"/>
  <c r="W53" i="11" s="1"/>
  <c r="G54" i="11"/>
  <c r="W54" i="11" s="1"/>
  <c r="G55" i="11"/>
  <c r="W55" i="11" s="1"/>
  <c r="G56" i="11"/>
  <c r="W56" i="11" s="1"/>
  <c r="Y56" i="11" s="1"/>
  <c r="G57" i="11"/>
  <c r="W57" i="11" s="1"/>
  <c r="G58" i="11"/>
  <c r="W58" i="11" s="1"/>
  <c r="Y58" i="11" s="1"/>
  <c r="G59" i="11"/>
  <c r="W59" i="11" s="1"/>
  <c r="G60" i="11"/>
  <c r="W60" i="11" s="1"/>
  <c r="Y60" i="11" s="1"/>
  <c r="G61" i="11"/>
  <c r="W61" i="11" s="1"/>
  <c r="G62" i="11"/>
  <c r="W62" i="11" s="1"/>
  <c r="Y62" i="11" s="1"/>
  <c r="G63" i="11"/>
  <c r="W63" i="11" s="1"/>
  <c r="G64" i="11"/>
  <c r="W64" i="11" s="1"/>
  <c r="Y64" i="11" s="1"/>
  <c r="G65" i="11"/>
  <c r="W65" i="11" s="1"/>
  <c r="G66" i="11"/>
  <c r="W66" i="11" s="1"/>
  <c r="Y66" i="11" s="1"/>
  <c r="G71" i="11"/>
  <c r="W71" i="11" s="1"/>
  <c r="G72" i="11"/>
  <c r="W72" i="11" s="1"/>
  <c r="Y72" i="11" s="1"/>
  <c r="G73" i="11"/>
  <c r="W73" i="11" s="1"/>
  <c r="G74" i="11"/>
  <c r="W74" i="11" s="1"/>
  <c r="Y74" i="11" s="1"/>
  <c r="G75" i="11"/>
  <c r="W75" i="11" s="1"/>
  <c r="G76" i="11"/>
  <c r="W76" i="11" s="1"/>
  <c r="Y76" i="11" s="1"/>
  <c r="G80" i="11"/>
  <c r="W80" i="11" s="1"/>
  <c r="G81" i="11"/>
  <c r="W81" i="11" s="1"/>
  <c r="Y81" i="11" s="1"/>
  <c r="G82" i="11"/>
  <c r="W82" i="11" s="1"/>
  <c r="G83" i="11"/>
  <c r="W83" i="11" s="1"/>
  <c r="Y83" i="11" s="1"/>
  <c r="G84" i="11"/>
  <c r="W84" i="11" s="1"/>
  <c r="G85" i="11"/>
  <c r="W85" i="11" s="1"/>
  <c r="Y85" i="11" s="1"/>
  <c r="G86" i="11"/>
  <c r="W86" i="11" s="1"/>
  <c r="G87" i="11"/>
  <c r="W87" i="11" s="1"/>
  <c r="Y87" i="11" s="1"/>
  <c r="G88" i="11"/>
  <c r="W88" i="11" s="1"/>
  <c r="G89" i="11"/>
  <c r="W89" i="11" s="1"/>
  <c r="Y89" i="11" s="1"/>
  <c r="G90" i="11"/>
  <c r="W90" i="11" s="1"/>
  <c r="G91" i="11"/>
  <c r="W91" i="11" s="1"/>
  <c r="Y91" i="11" s="1"/>
  <c r="G92" i="11"/>
  <c r="W92" i="11" s="1"/>
  <c r="G93" i="11"/>
  <c r="W93" i="11" s="1"/>
  <c r="Y93" i="11" s="1"/>
  <c r="G94" i="11"/>
  <c r="W94" i="11" s="1"/>
  <c r="G95" i="11"/>
  <c r="W95" i="11" s="1"/>
  <c r="Y95" i="11" s="1"/>
  <c r="G96" i="11"/>
  <c r="W96" i="11" s="1"/>
  <c r="G97" i="11"/>
  <c r="W97" i="11" s="1"/>
  <c r="Y97" i="11" s="1"/>
  <c r="G99" i="11"/>
  <c r="W99" i="11" s="1"/>
  <c r="G100" i="11"/>
  <c r="W100" i="11" s="1"/>
  <c r="Y100" i="11" s="1"/>
  <c r="G101" i="11"/>
  <c r="W101" i="11" s="1"/>
  <c r="G105" i="11"/>
  <c r="W105" i="11" s="1"/>
  <c r="Y105" i="11" s="1"/>
  <c r="G106" i="11"/>
  <c r="W106" i="11" s="1"/>
  <c r="G107" i="11"/>
  <c r="W107" i="11" s="1"/>
  <c r="Y107" i="11" s="1"/>
  <c r="G108" i="11"/>
  <c r="W108" i="11" s="1"/>
  <c r="Y108" i="11" s="1"/>
  <c r="G109" i="11"/>
  <c r="W109" i="11" s="1"/>
  <c r="Y109" i="11" s="1"/>
  <c r="G110" i="11"/>
  <c r="W110" i="11" s="1"/>
  <c r="Y110" i="11" s="1"/>
  <c r="G111" i="11"/>
  <c r="W111" i="11" s="1"/>
  <c r="Y111" i="11" s="1"/>
  <c r="G112" i="11"/>
  <c r="W112" i="11" s="1"/>
  <c r="Y112" i="11" s="1"/>
  <c r="G113" i="11"/>
  <c r="W113" i="11" s="1"/>
  <c r="Y113" i="11" s="1"/>
  <c r="G114" i="11"/>
  <c r="W114" i="11" s="1"/>
  <c r="Y114" i="11" s="1"/>
  <c r="G115" i="11"/>
  <c r="W115" i="11" s="1"/>
  <c r="Y115" i="11" s="1"/>
  <c r="G122" i="11"/>
  <c r="W122" i="11" s="1"/>
  <c r="Y122" i="11" s="1"/>
  <c r="G123" i="11"/>
  <c r="W123" i="11" s="1"/>
  <c r="Y123" i="11" s="1"/>
  <c r="G124" i="11"/>
  <c r="W124" i="11" s="1"/>
  <c r="Y124" i="11" s="1"/>
  <c r="Y106" i="11" l="1"/>
  <c r="Y101" i="11"/>
  <c r="Y99" i="11"/>
  <c r="Y96" i="11"/>
  <c r="Y94" i="11"/>
  <c r="Y92" i="11"/>
  <c r="Y90" i="11"/>
  <c r="Y88" i="11"/>
  <c r="Y86" i="11"/>
  <c r="Y84" i="11"/>
  <c r="Y82" i="11"/>
  <c r="Y80" i="11"/>
  <c r="Y75" i="11"/>
  <c r="Y73" i="11"/>
  <c r="Y71" i="11"/>
  <c r="Y65" i="11"/>
  <c r="Y63" i="11"/>
  <c r="Y61" i="11"/>
  <c r="Y59" i="11"/>
  <c r="Y57" i="11"/>
  <c r="Y8" i="11"/>
  <c r="Y54" i="11"/>
  <c r="Y50" i="11"/>
  <c r="Y48" i="11"/>
  <c r="Y46" i="11"/>
  <c r="Y44" i="11"/>
  <c r="Y41" i="11"/>
  <c r="Y39" i="11"/>
  <c r="Y37" i="11"/>
  <c r="Y35" i="11"/>
  <c r="Y33" i="11"/>
  <c r="Y31" i="11"/>
  <c r="Y29" i="11"/>
  <c r="Y27" i="11"/>
  <c r="Y25" i="11"/>
  <c r="Y23" i="11"/>
  <c r="Y21" i="11"/>
  <c r="Y19" i="11"/>
  <c r="Y17" i="11"/>
  <c r="Y15" i="11"/>
  <c r="Y13" i="11"/>
  <c r="Y11" i="11"/>
  <c r="Y53" i="11"/>
  <c r="Y49" i="11"/>
  <c r="Y47" i="11"/>
  <c r="Y45" i="11"/>
  <c r="Y42" i="11"/>
  <c r="Y40" i="11"/>
  <c r="Y38" i="11"/>
  <c r="Y36" i="11"/>
  <c r="Y34" i="11"/>
  <c r="Y32" i="11"/>
  <c r="Y30" i="11"/>
  <c r="Y28" i="11"/>
  <c r="Y26" i="11"/>
  <c r="Y24" i="11"/>
  <c r="Y22" i="11"/>
  <c r="Y20" i="11"/>
  <c r="Y18" i="11"/>
  <c r="Y16" i="11"/>
  <c r="Y14" i="11"/>
  <c r="Y12" i="11"/>
  <c r="Y10" i="11"/>
  <c r="Y55" i="11"/>
  <c r="U9" i="7"/>
  <c r="V9" i="7"/>
  <c r="U10" i="7"/>
  <c r="V10" i="7"/>
  <c r="U11" i="7"/>
  <c r="V11" i="7"/>
  <c r="U12" i="7"/>
  <c r="V12" i="7"/>
  <c r="U13" i="7"/>
  <c r="V13" i="7"/>
  <c r="U14" i="7"/>
  <c r="V14" i="7"/>
  <c r="U15" i="7"/>
  <c r="V15" i="7"/>
  <c r="U16" i="7"/>
  <c r="V16" i="7"/>
  <c r="U22" i="7"/>
  <c r="V22" i="7"/>
  <c r="U23" i="7"/>
  <c r="V23" i="7"/>
  <c r="U24" i="7"/>
  <c r="V24" i="7"/>
  <c r="U25" i="7"/>
  <c r="V25" i="7"/>
  <c r="U26" i="7"/>
  <c r="V26" i="7"/>
  <c r="U30" i="7"/>
  <c r="V30" i="7"/>
  <c r="U31" i="7"/>
  <c r="V31" i="7"/>
  <c r="U33" i="7"/>
  <c r="V33" i="7"/>
  <c r="U34" i="7"/>
  <c r="V34" i="7"/>
  <c r="U35" i="7"/>
  <c r="V35" i="7"/>
  <c r="U36" i="7"/>
  <c r="V36" i="7"/>
  <c r="U37" i="7"/>
  <c r="V37" i="7"/>
  <c r="U38" i="7"/>
  <c r="V38" i="7"/>
  <c r="U39" i="7"/>
  <c r="V39" i="7"/>
  <c r="U40" i="7"/>
  <c r="V40" i="7"/>
  <c r="U41" i="7"/>
  <c r="V41" i="7"/>
  <c r="U42" i="7"/>
  <c r="V42" i="7"/>
  <c r="U43" i="7"/>
  <c r="V43" i="7"/>
  <c r="U44" i="7"/>
  <c r="V44" i="7"/>
  <c r="U45" i="7"/>
  <c r="V45" i="7"/>
  <c r="U46" i="7"/>
  <c r="V46" i="7"/>
  <c r="U47" i="7"/>
  <c r="V47" i="7"/>
  <c r="U48" i="7"/>
  <c r="V48" i="7"/>
  <c r="U49" i="7"/>
  <c r="V49" i="7"/>
  <c r="U50" i="7"/>
  <c r="V50" i="7"/>
  <c r="U51" i="7"/>
  <c r="V51" i="7"/>
  <c r="U52" i="7"/>
  <c r="V52" i="7"/>
  <c r="U53" i="7"/>
  <c r="V53" i="7"/>
  <c r="U54" i="7"/>
  <c r="V54" i="7"/>
  <c r="U57" i="7"/>
  <c r="V57" i="7"/>
  <c r="U59" i="7"/>
  <c r="V59" i="7"/>
  <c r="U60" i="7"/>
  <c r="V60" i="7"/>
  <c r="U61" i="7"/>
  <c r="V61" i="7"/>
  <c r="U62" i="7"/>
  <c r="V62" i="7"/>
  <c r="U63" i="7"/>
  <c r="V63" i="7"/>
  <c r="U64" i="7"/>
  <c r="V64" i="7"/>
  <c r="U65" i="7"/>
  <c r="V65" i="7"/>
  <c r="U66" i="7"/>
  <c r="V66" i="7"/>
  <c r="U67" i="7"/>
  <c r="V67" i="7"/>
  <c r="U68" i="7"/>
  <c r="V68" i="7"/>
  <c r="U69" i="7"/>
  <c r="V69" i="7"/>
  <c r="U70" i="7"/>
  <c r="V70" i="7"/>
  <c r="U71" i="7"/>
  <c r="V71" i="7"/>
  <c r="U72" i="7"/>
  <c r="V72" i="7"/>
  <c r="U73" i="7"/>
  <c r="V73" i="7"/>
  <c r="U74" i="7"/>
  <c r="V74" i="7"/>
  <c r="U75" i="7"/>
  <c r="V75" i="7"/>
  <c r="U76" i="7"/>
  <c r="V76" i="7"/>
  <c r="U77" i="7"/>
  <c r="V77" i="7"/>
  <c r="U78" i="7"/>
  <c r="V78" i="7"/>
  <c r="U79" i="7"/>
  <c r="V79" i="7"/>
  <c r="U80" i="7"/>
  <c r="V80" i="7"/>
  <c r="U81" i="7"/>
  <c r="V81" i="7"/>
  <c r="U82" i="7"/>
  <c r="V82" i="7"/>
  <c r="U83" i="7"/>
  <c r="V83" i="7"/>
  <c r="U84" i="7"/>
  <c r="V84" i="7"/>
  <c r="U85" i="7"/>
  <c r="V85" i="7"/>
  <c r="U86" i="7"/>
  <c r="V86" i="7"/>
  <c r="U87" i="7"/>
  <c r="V87" i="7"/>
  <c r="U88" i="7"/>
  <c r="V88" i="7"/>
  <c r="U89" i="7"/>
  <c r="V89" i="7"/>
  <c r="U90" i="7"/>
  <c r="V90" i="7"/>
  <c r="U96" i="7"/>
  <c r="V96" i="7"/>
  <c r="U97" i="7"/>
  <c r="V97" i="7"/>
  <c r="U104" i="7"/>
  <c r="V104" i="7"/>
  <c r="U105" i="7"/>
  <c r="V105" i="7"/>
  <c r="U106" i="7"/>
  <c r="V106" i="7"/>
  <c r="U108" i="7"/>
  <c r="V108" i="7"/>
  <c r="U109" i="7"/>
  <c r="V109" i="7"/>
  <c r="U110" i="7"/>
  <c r="V110" i="7"/>
  <c r="U111" i="7"/>
  <c r="V111" i="7"/>
  <c r="U112" i="7"/>
  <c r="V112" i="7"/>
  <c r="U113" i="7"/>
  <c r="V113" i="7"/>
  <c r="U114" i="7"/>
  <c r="V114" i="7"/>
  <c r="U115" i="7"/>
  <c r="V115" i="7"/>
  <c r="U116" i="7"/>
  <c r="V116" i="7"/>
  <c r="U117" i="7"/>
  <c r="V117" i="7"/>
  <c r="U118" i="7"/>
  <c r="V118" i="7"/>
  <c r="U119" i="7"/>
  <c r="V119" i="7"/>
  <c r="U120" i="7"/>
  <c r="V120" i="7"/>
  <c r="U121" i="7"/>
  <c r="V121" i="7"/>
  <c r="U122" i="7"/>
  <c r="V122" i="7"/>
  <c r="U123" i="7"/>
  <c r="V123" i="7"/>
  <c r="U124" i="7"/>
  <c r="V124" i="7"/>
  <c r="U125" i="7"/>
  <c r="V125" i="7"/>
  <c r="U126" i="7"/>
  <c r="V126" i="7"/>
  <c r="U127" i="7"/>
  <c r="V127" i="7"/>
  <c r="U128" i="7"/>
  <c r="V128" i="7"/>
  <c r="U129" i="7"/>
  <c r="V129" i="7"/>
  <c r="U132" i="7"/>
  <c r="V132" i="7"/>
  <c r="U133" i="7"/>
  <c r="V133" i="7"/>
  <c r="U134" i="7"/>
  <c r="V134" i="7"/>
  <c r="U135" i="7"/>
  <c r="V135" i="7"/>
  <c r="U136" i="7"/>
  <c r="V136" i="7"/>
  <c r="U137" i="7"/>
  <c r="V137" i="7"/>
  <c r="U138" i="7"/>
  <c r="V138" i="7"/>
  <c r="U139" i="7"/>
  <c r="V139" i="7"/>
  <c r="U140" i="7"/>
  <c r="V140" i="7"/>
  <c r="U141" i="7"/>
  <c r="V141" i="7"/>
  <c r="U142" i="7"/>
  <c r="V142" i="7"/>
  <c r="U143" i="7"/>
  <c r="V143" i="7"/>
  <c r="U144" i="7"/>
  <c r="V144" i="7"/>
  <c r="U145" i="7"/>
  <c r="V145" i="7"/>
  <c r="U146" i="7"/>
  <c r="V146" i="7"/>
  <c r="U147" i="7"/>
  <c r="V147" i="7"/>
  <c r="U148" i="7"/>
  <c r="V148" i="7"/>
  <c r="U149" i="7"/>
  <c r="V149" i="7"/>
  <c r="U150" i="7"/>
  <c r="V150" i="7"/>
  <c r="U151" i="7"/>
  <c r="V151" i="7"/>
  <c r="U152" i="7"/>
  <c r="V152" i="7"/>
  <c r="U153" i="7"/>
  <c r="V153" i="7"/>
  <c r="U154" i="7"/>
  <c r="V154" i="7"/>
  <c r="U155" i="7"/>
  <c r="V155" i="7"/>
  <c r="U156" i="7"/>
  <c r="V156" i="7"/>
  <c r="U157" i="7"/>
  <c r="V157" i="7"/>
  <c r="U167" i="7"/>
  <c r="V167" i="7"/>
  <c r="U168" i="7"/>
  <c r="V168" i="7"/>
  <c r="U169" i="7"/>
  <c r="V169" i="7"/>
  <c r="G89" i="8"/>
  <c r="G80" i="8"/>
  <c r="V8" i="7"/>
  <c r="U8" i="7"/>
  <c r="G349" i="8"/>
  <c r="G348" i="8"/>
  <c r="G347" i="8"/>
  <c r="G346" i="8"/>
  <c r="G345" i="8"/>
  <c r="G344" i="8"/>
  <c r="G343" i="8"/>
  <c r="G342" i="8"/>
  <c r="G341" i="8"/>
  <c r="G340" i="8"/>
  <c r="G339" i="8"/>
  <c r="G338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8" i="8"/>
  <c r="G87" i="8"/>
  <c r="G86" i="8"/>
  <c r="G85" i="8"/>
  <c r="G84" i="8"/>
  <c r="G83" i="8"/>
  <c r="G82" i="8"/>
  <c r="G81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8" i="7"/>
  <c r="W8" i="7" s="1"/>
  <c r="G9" i="7"/>
  <c r="W9" i="7" s="1"/>
  <c r="G10" i="7"/>
  <c r="W10" i="7" s="1"/>
  <c r="G11" i="7"/>
  <c r="W11" i="7" s="1"/>
  <c r="G12" i="7"/>
  <c r="W12" i="7" s="1"/>
  <c r="Y12" i="7" s="1"/>
  <c r="G13" i="7"/>
  <c r="W13" i="7" s="1"/>
  <c r="G14" i="7"/>
  <c r="W14" i="7" s="1"/>
  <c r="Y14" i="7" s="1"/>
  <c r="G15" i="7"/>
  <c r="W15" i="7" s="1"/>
  <c r="G16" i="7"/>
  <c r="W16" i="7" s="1"/>
  <c r="Y16" i="7" s="1"/>
  <c r="G22" i="7"/>
  <c r="W22" i="7" s="1"/>
  <c r="G23" i="7"/>
  <c r="W23" i="7" s="1"/>
  <c r="Y23" i="7" s="1"/>
  <c r="G24" i="7"/>
  <c r="W24" i="7" s="1"/>
  <c r="G25" i="7"/>
  <c r="W25" i="7" s="1"/>
  <c r="Y25" i="7" s="1"/>
  <c r="G26" i="7"/>
  <c r="W26" i="7" s="1"/>
  <c r="G30" i="7"/>
  <c r="W30" i="7" s="1"/>
  <c r="Y30" i="7" s="1"/>
  <c r="G31" i="7"/>
  <c r="W31" i="7" s="1"/>
  <c r="G32" i="7"/>
  <c r="W32" i="7" s="1"/>
  <c r="Y32" i="7" s="1"/>
  <c r="G33" i="7"/>
  <c r="W33" i="7" s="1"/>
  <c r="G34" i="7"/>
  <c r="W34" i="7" s="1"/>
  <c r="Y34" i="7" s="1"/>
  <c r="G35" i="7"/>
  <c r="W35" i="7" s="1"/>
  <c r="G36" i="7"/>
  <c r="W36" i="7" s="1"/>
  <c r="Y36" i="7" s="1"/>
  <c r="G37" i="7"/>
  <c r="W37" i="7" s="1"/>
  <c r="G38" i="7"/>
  <c r="W38" i="7" s="1"/>
  <c r="Y38" i="7" s="1"/>
  <c r="G39" i="7"/>
  <c r="W39" i="7" s="1"/>
  <c r="G40" i="7"/>
  <c r="W40" i="7" s="1"/>
  <c r="Y40" i="7" s="1"/>
  <c r="G41" i="7"/>
  <c r="W41" i="7" s="1"/>
  <c r="G42" i="7"/>
  <c r="W42" i="7" s="1"/>
  <c r="Y42" i="7" s="1"/>
  <c r="G43" i="7"/>
  <c r="W43" i="7" s="1"/>
  <c r="G44" i="7"/>
  <c r="W44" i="7" s="1"/>
  <c r="Y44" i="7" s="1"/>
  <c r="G45" i="7"/>
  <c r="W45" i="7" s="1"/>
  <c r="G46" i="7"/>
  <c r="W46" i="7" s="1"/>
  <c r="Y46" i="7" s="1"/>
  <c r="G47" i="7"/>
  <c r="W47" i="7" s="1"/>
  <c r="G48" i="7"/>
  <c r="W48" i="7" s="1"/>
  <c r="Y48" i="7" s="1"/>
  <c r="G49" i="7"/>
  <c r="W49" i="7" s="1"/>
  <c r="G50" i="7"/>
  <c r="W50" i="7" s="1"/>
  <c r="Y50" i="7" s="1"/>
  <c r="G51" i="7"/>
  <c r="W51" i="7" s="1"/>
  <c r="G52" i="7"/>
  <c r="W52" i="7" s="1"/>
  <c r="Y52" i="7" s="1"/>
  <c r="G53" i="7"/>
  <c r="W53" i="7" s="1"/>
  <c r="G54" i="7"/>
  <c r="W54" i="7" s="1"/>
  <c r="Y54" i="7" s="1"/>
  <c r="G57" i="7"/>
  <c r="W57" i="7" s="1"/>
  <c r="G59" i="7"/>
  <c r="W59" i="7" s="1"/>
  <c r="Y59" i="7" s="1"/>
  <c r="G60" i="7"/>
  <c r="W60" i="7" s="1"/>
  <c r="G61" i="7"/>
  <c r="W61" i="7" s="1"/>
  <c r="Y61" i="7" s="1"/>
  <c r="G62" i="7"/>
  <c r="W62" i="7" s="1"/>
  <c r="G63" i="7"/>
  <c r="W63" i="7" s="1"/>
  <c r="Y63" i="7" s="1"/>
  <c r="G64" i="7"/>
  <c r="W64" i="7" s="1"/>
  <c r="G65" i="7"/>
  <c r="W65" i="7" s="1"/>
  <c r="Y65" i="7" s="1"/>
  <c r="G66" i="7"/>
  <c r="W66" i="7" s="1"/>
  <c r="G67" i="7"/>
  <c r="W67" i="7" s="1"/>
  <c r="Y67" i="7" s="1"/>
  <c r="G68" i="7"/>
  <c r="W68" i="7" s="1"/>
  <c r="G69" i="7"/>
  <c r="W69" i="7" s="1"/>
  <c r="Y69" i="7" s="1"/>
  <c r="G70" i="7"/>
  <c r="W70" i="7" s="1"/>
  <c r="G71" i="7"/>
  <c r="W71" i="7" s="1"/>
  <c r="Y71" i="7" s="1"/>
  <c r="G72" i="7"/>
  <c r="W72" i="7" s="1"/>
  <c r="G73" i="7"/>
  <c r="W73" i="7" s="1"/>
  <c r="Y73" i="7" s="1"/>
  <c r="G74" i="7"/>
  <c r="W74" i="7" s="1"/>
  <c r="G75" i="7"/>
  <c r="W75" i="7" s="1"/>
  <c r="Y75" i="7" s="1"/>
  <c r="G76" i="7"/>
  <c r="W76" i="7" s="1"/>
  <c r="G77" i="7"/>
  <c r="W77" i="7" s="1"/>
  <c r="Y77" i="7" s="1"/>
  <c r="G78" i="7"/>
  <c r="W78" i="7" s="1"/>
  <c r="G79" i="7"/>
  <c r="W79" i="7" s="1"/>
  <c r="Y79" i="7" s="1"/>
  <c r="G80" i="7"/>
  <c r="W80" i="7" s="1"/>
  <c r="G81" i="7"/>
  <c r="W81" i="7" s="1"/>
  <c r="Y81" i="7" s="1"/>
  <c r="G82" i="7"/>
  <c r="W82" i="7" s="1"/>
  <c r="G83" i="7"/>
  <c r="W83" i="7" s="1"/>
  <c r="Y83" i="7" s="1"/>
  <c r="G84" i="7"/>
  <c r="W84" i="7" s="1"/>
  <c r="G85" i="7"/>
  <c r="W85" i="7" s="1"/>
  <c r="Y85" i="7" s="1"/>
  <c r="G86" i="7"/>
  <c r="W86" i="7" s="1"/>
  <c r="G87" i="7"/>
  <c r="W87" i="7" s="1"/>
  <c r="Y87" i="7" s="1"/>
  <c r="G88" i="7"/>
  <c r="W88" i="7" s="1"/>
  <c r="G89" i="7"/>
  <c r="W89" i="7" s="1"/>
  <c r="Y89" i="7" s="1"/>
  <c r="G90" i="7"/>
  <c r="W90" i="7" s="1"/>
  <c r="G96" i="7"/>
  <c r="W96" i="7" s="1"/>
  <c r="Y96" i="7" s="1"/>
  <c r="G97" i="7"/>
  <c r="W97" i="7" s="1"/>
  <c r="G104" i="7"/>
  <c r="W104" i="7" s="1"/>
  <c r="Y104" i="7" s="1"/>
  <c r="G105" i="7"/>
  <c r="W105" i="7" s="1"/>
  <c r="G106" i="7"/>
  <c r="W106" i="7" s="1"/>
  <c r="Y106" i="7" s="1"/>
  <c r="G108" i="7"/>
  <c r="W108" i="7" s="1"/>
  <c r="G109" i="7"/>
  <c r="W109" i="7" s="1"/>
  <c r="Y109" i="7" s="1"/>
  <c r="G110" i="7"/>
  <c r="W110" i="7" s="1"/>
  <c r="G111" i="7"/>
  <c r="W111" i="7" s="1"/>
  <c r="Y111" i="7" s="1"/>
  <c r="G112" i="7"/>
  <c r="W112" i="7" s="1"/>
  <c r="G113" i="7"/>
  <c r="W113" i="7" s="1"/>
  <c r="Y113" i="7" s="1"/>
  <c r="G114" i="7"/>
  <c r="W114" i="7" s="1"/>
  <c r="G115" i="7"/>
  <c r="W115" i="7" s="1"/>
  <c r="Y115" i="7" s="1"/>
  <c r="G116" i="7"/>
  <c r="W116" i="7" s="1"/>
  <c r="G117" i="7"/>
  <c r="W117" i="7" s="1"/>
  <c r="G118" i="7"/>
  <c r="W118" i="7" s="1"/>
  <c r="G119" i="7"/>
  <c r="W119" i="7" s="1"/>
  <c r="Y119" i="7" s="1"/>
  <c r="G120" i="7"/>
  <c r="W120" i="7" s="1"/>
  <c r="G121" i="7"/>
  <c r="W121" i="7" s="1"/>
  <c r="Y121" i="7" s="1"/>
  <c r="G122" i="7"/>
  <c r="W122" i="7" s="1"/>
  <c r="G123" i="7"/>
  <c r="W123" i="7" s="1"/>
  <c r="Y123" i="7" s="1"/>
  <c r="G124" i="7"/>
  <c r="W124" i="7" s="1"/>
  <c r="G125" i="7"/>
  <c r="W125" i="7" s="1"/>
  <c r="G126" i="7"/>
  <c r="W126" i="7" s="1"/>
  <c r="G127" i="7"/>
  <c r="W127" i="7" s="1"/>
  <c r="G128" i="7"/>
  <c r="W128" i="7" s="1"/>
  <c r="G129" i="7"/>
  <c r="W129" i="7" s="1"/>
  <c r="G132" i="7"/>
  <c r="W132" i="7" s="1"/>
  <c r="G133" i="7"/>
  <c r="W133" i="7" s="1"/>
  <c r="Y133" i="7" s="1"/>
  <c r="G134" i="7"/>
  <c r="W134" i="7" s="1"/>
  <c r="G135" i="7"/>
  <c r="W135" i="7" s="1"/>
  <c r="Y135" i="7" s="1"/>
  <c r="G136" i="7"/>
  <c r="W136" i="7" s="1"/>
  <c r="G137" i="7"/>
  <c r="W137" i="7" s="1"/>
  <c r="Y137" i="7" s="1"/>
  <c r="G138" i="7"/>
  <c r="W138" i="7" s="1"/>
  <c r="G139" i="7"/>
  <c r="W139" i="7" s="1"/>
  <c r="Y139" i="7" s="1"/>
  <c r="G140" i="7"/>
  <c r="W140" i="7" s="1"/>
  <c r="G141" i="7"/>
  <c r="W141" i="7" s="1"/>
  <c r="Y141" i="7" s="1"/>
  <c r="G142" i="7"/>
  <c r="W142" i="7" s="1"/>
  <c r="G143" i="7"/>
  <c r="W143" i="7" s="1"/>
  <c r="Y143" i="7" s="1"/>
  <c r="G144" i="7"/>
  <c r="W144" i="7" s="1"/>
  <c r="G145" i="7"/>
  <c r="W145" i="7" s="1"/>
  <c r="Y145" i="7" s="1"/>
  <c r="G146" i="7"/>
  <c r="W146" i="7" s="1"/>
  <c r="G147" i="7"/>
  <c r="W147" i="7" s="1"/>
  <c r="Y147" i="7" s="1"/>
  <c r="G148" i="7"/>
  <c r="W148" i="7" s="1"/>
  <c r="G149" i="7"/>
  <c r="W149" i="7" s="1"/>
  <c r="Y149" i="7" s="1"/>
  <c r="G150" i="7"/>
  <c r="W150" i="7" s="1"/>
  <c r="G151" i="7"/>
  <c r="W151" i="7" s="1"/>
  <c r="Y151" i="7" s="1"/>
  <c r="G152" i="7"/>
  <c r="W152" i="7" s="1"/>
  <c r="G153" i="7"/>
  <c r="W153" i="7" s="1"/>
  <c r="Y153" i="7" s="1"/>
  <c r="G154" i="7"/>
  <c r="W154" i="7" s="1"/>
  <c r="G155" i="7"/>
  <c r="W155" i="7" s="1"/>
  <c r="Y155" i="7" s="1"/>
  <c r="G156" i="7"/>
  <c r="W156" i="7" s="1"/>
  <c r="G157" i="7"/>
  <c r="W157" i="7" s="1"/>
  <c r="Y157" i="7" s="1"/>
  <c r="G167" i="7"/>
  <c r="W167" i="7" s="1"/>
  <c r="G168" i="7"/>
  <c r="W168" i="7" s="1"/>
  <c r="Y168" i="7" s="1"/>
  <c r="G169" i="7"/>
  <c r="W169" i="7" s="1"/>
  <c r="Y116" i="7" l="1"/>
  <c r="Y114" i="7"/>
  <c r="Y112" i="7"/>
  <c r="Y110" i="7"/>
  <c r="Y108" i="7"/>
  <c r="Y105" i="7"/>
  <c r="Y97" i="7"/>
  <c r="Y90" i="7"/>
  <c r="Y88" i="7"/>
  <c r="Y169" i="7"/>
  <c r="Y167" i="7"/>
  <c r="Y156" i="7"/>
  <c r="Y154" i="7"/>
  <c r="Y152" i="7"/>
  <c r="Y150" i="7"/>
  <c r="Y148" i="7"/>
  <c r="Y146" i="7"/>
  <c r="Y144" i="7"/>
  <c r="Y142" i="7"/>
  <c r="Y140" i="7"/>
  <c r="Y138" i="7"/>
  <c r="Y136" i="7"/>
  <c r="Y134" i="7"/>
  <c r="Y124" i="7"/>
  <c r="Y122" i="7"/>
  <c r="Y120" i="7"/>
  <c r="Y86" i="7"/>
  <c r="Y84" i="7"/>
  <c r="Y82" i="7"/>
  <c r="Y80" i="7"/>
  <c r="Y78" i="7"/>
  <c r="Y76" i="7"/>
  <c r="Y74" i="7"/>
  <c r="Y72" i="7"/>
  <c r="Y70" i="7"/>
  <c r="Y68" i="7"/>
  <c r="Y66" i="7"/>
  <c r="Y64" i="7"/>
  <c r="Y62" i="7"/>
  <c r="Y60" i="7"/>
  <c r="Y57" i="7"/>
  <c r="Y53" i="7"/>
  <c r="Y51" i="7"/>
  <c r="Y49" i="7"/>
  <c r="Y47" i="7"/>
  <c r="Y45" i="7"/>
  <c r="Y43" i="7"/>
  <c r="Y41" i="7"/>
  <c r="Y39" i="7"/>
  <c r="Y37" i="7"/>
  <c r="Y35" i="7"/>
  <c r="Y33" i="7"/>
  <c r="Y31" i="7"/>
  <c r="Y26" i="7"/>
  <c r="Y24" i="7"/>
  <c r="Y22" i="7"/>
  <c r="Y15" i="7"/>
  <c r="Y13" i="7"/>
  <c r="Y9" i="7"/>
  <c r="Y117" i="7"/>
  <c r="Y132" i="7"/>
  <c r="Y128" i="7"/>
  <c r="Y126" i="7"/>
  <c r="Y118" i="7"/>
  <c r="Y129" i="7"/>
  <c r="Y127" i="7"/>
  <c r="Y125" i="7"/>
  <c r="Y11" i="7"/>
  <c r="Y10" i="7"/>
  <c r="Y8" i="7"/>
  <c r="V351" i="6"/>
  <c r="U351" i="6"/>
  <c r="G351" i="6"/>
  <c r="W351" i="6" s="1"/>
  <c r="V350" i="6"/>
  <c r="U350" i="6"/>
  <c r="Y350" i="6" s="1"/>
  <c r="G350" i="6"/>
  <c r="W350" i="6" s="1"/>
  <c r="V349" i="6"/>
  <c r="U349" i="6"/>
  <c r="G349" i="6"/>
  <c r="W349" i="6" s="1"/>
  <c r="V348" i="6"/>
  <c r="U348" i="6"/>
  <c r="Y348" i="6" s="1"/>
  <c r="G348" i="6"/>
  <c r="W348" i="6" s="1"/>
  <c r="V347" i="6"/>
  <c r="U347" i="6"/>
  <c r="G347" i="6"/>
  <c r="W347" i="6" s="1"/>
  <c r="V346" i="6"/>
  <c r="U346" i="6"/>
  <c r="Y346" i="6" s="1"/>
  <c r="G346" i="6"/>
  <c r="W346" i="6" s="1"/>
  <c r="V345" i="6"/>
  <c r="U345" i="6"/>
  <c r="G345" i="6"/>
  <c r="W345" i="6" s="1"/>
  <c r="V344" i="6"/>
  <c r="U344" i="6"/>
  <c r="Y344" i="6" s="1"/>
  <c r="G344" i="6"/>
  <c r="W344" i="6" s="1"/>
  <c r="V343" i="6"/>
  <c r="U343" i="6"/>
  <c r="G343" i="6"/>
  <c r="W343" i="6" s="1"/>
  <c r="V342" i="6"/>
  <c r="U342" i="6"/>
  <c r="Y342" i="6" s="1"/>
  <c r="G342" i="6"/>
  <c r="W342" i="6" s="1"/>
  <c r="V341" i="6"/>
  <c r="U341" i="6"/>
  <c r="G341" i="6"/>
  <c r="W341" i="6" s="1"/>
  <c r="V340" i="6"/>
  <c r="U340" i="6"/>
  <c r="Y340" i="6" s="1"/>
  <c r="G340" i="6"/>
  <c r="W340" i="6" s="1"/>
  <c r="V339" i="6"/>
  <c r="U339" i="6"/>
  <c r="G339" i="6"/>
  <c r="W339" i="6" s="1"/>
  <c r="V338" i="6"/>
  <c r="U338" i="6"/>
  <c r="Y338" i="6" s="1"/>
  <c r="G338" i="6"/>
  <c r="W338" i="6" s="1"/>
  <c r="V337" i="6"/>
  <c r="U337" i="6"/>
  <c r="G337" i="6"/>
  <c r="W337" i="6" s="1"/>
  <c r="V336" i="6"/>
  <c r="U336" i="6"/>
  <c r="Y336" i="6" s="1"/>
  <c r="G336" i="6"/>
  <c r="W336" i="6" s="1"/>
  <c r="V335" i="6"/>
  <c r="U335" i="6"/>
  <c r="G335" i="6"/>
  <c r="W335" i="6" s="1"/>
  <c r="V334" i="6"/>
  <c r="U334" i="6"/>
  <c r="Y334" i="6" s="1"/>
  <c r="G334" i="6"/>
  <c r="W334" i="6" s="1"/>
  <c r="V333" i="6"/>
  <c r="U333" i="6"/>
  <c r="G333" i="6"/>
  <c r="W333" i="6" s="1"/>
  <c r="V332" i="6"/>
  <c r="U332" i="6"/>
  <c r="Y332" i="6" s="1"/>
  <c r="G332" i="6"/>
  <c r="W332" i="6" s="1"/>
  <c r="V331" i="6"/>
  <c r="U331" i="6"/>
  <c r="G331" i="6"/>
  <c r="W331" i="6" s="1"/>
  <c r="V330" i="6"/>
  <c r="U330" i="6"/>
  <c r="Y330" i="6" s="1"/>
  <c r="G330" i="6"/>
  <c r="W330" i="6" s="1"/>
  <c r="V329" i="6"/>
  <c r="U329" i="6"/>
  <c r="G329" i="6"/>
  <c r="W329" i="6" s="1"/>
  <c r="V328" i="6"/>
  <c r="U328" i="6"/>
  <c r="Y328" i="6" s="1"/>
  <c r="G328" i="6"/>
  <c r="W328" i="6" s="1"/>
  <c r="V327" i="6"/>
  <c r="U327" i="6"/>
  <c r="G327" i="6"/>
  <c r="W327" i="6" s="1"/>
  <c r="V326" i="6"/>
  <c r="U326" i="6"/>
  <c r="Y326" i="6" s="1"/>
  <c r="G326" i="6"/>
  <c r="W326" i="6" s="1"/>
  <c r="V325" i="6"/>
  <c r="U325" i="6"/>
  <c r="G325" i="6"/>
  <c r="W325" i="6" s="1"/>
  <c r="V324" i="6"/>
  <c r="U324" i="6"/>
  <c r="Y324" i="6" s="1"/>
  <c r="G324" i="6"/>
  <c r="W324" i="6" s="1"/>
  <c r="V323" i="6"/>
  <c r="U323" i="6"/>
  <c r="G323" i="6"/>
  <c r="W323" i="6" s="1"/>
  <c r="V322" i="6"/>
  <c r="U322" i="6"/>
  <c r="Y322" i="6" s="1"/>
  <c r="G322" i="6"/>
  <c r="W322" i="6" s="1"/>
  <c r="V321" i="6"/>
  <c r="U321" i="6"/>
  <c r="G321" i="6"/>
  <c r="W321" i="6" s="1"/>
  <c r="V320" i="6"/>
  <c r="U320" i="6"/>
  <c r="Y320" i="6" s="1"/>
  <c r="G320" i="6"/>
  <c r="W320" i="6" s="1"/>
  <c r="V319" i="6"/>
  <c r="U319" i="6"/>
  <c r="G319" i="6"/>
  <c r="W319" i="6" s="1"/>
  <c r="V318" i="6"/>
  <c r="U318" i="6"/>
  <c r="Y318" i="6" s="1"/>
  <c r="G318" i="6"/>
  <c r="W318" i="6" s="1"/>
  <c r="V317" i="6"/>
  <c r="U317" i="6"/>
  <c r="G317" i="6"/>
  <c r="W317" i="6" s="1"/>
  <c r="V316" i="6"/>
  <c r="U316" i="6"/>
  <c r="Y316" i="6" s="1"/>
  <c r="G316" i="6"/>
  <c r="W316" i="6" s="1"/>
  <c r="V315" i="6"/>
  <c r="U315" i="6"/>
  <c r="G315" i="6"/>
  <c r="W315" i="6" s="1"/>
  <c r="V314" i="6"/>
  <c r="U314" i="6"/>
  <c r="Y314" i="6" s="1"/>
  <c r="G314" i="6"/>
  <c r="W314" i="6" s="1"/>
  <c r="V313" i="6"/>
  <c r="U313" i="6"/>
  <c r="G313" i="6"/>
  <c r="W313" i="6" s="1"/>
  <c r="V312" i="6"/>
  <c r="U312" i="6"/>
  <c r="Y312" i="6" s="1"/>
  <c r="G312" i="6"/>
  <c r="W312" i="6" s="1"/>
  <c r="V311" i="6"/>
  <c r="U311" i="6"/>
  <c r="G311" i="6"/>
  <c r="W311" i="6" s="1"/>
  <c r="V310" i="6"/>
  <c r="U310" i="6"/>
  <c r="Y310" i="6" s="1"/>
  <c r="G310" i="6"/>
  <c r="W310" i="6" s="1"/>
  <c r="V309" i="6"/>
  <c r="U309" i="6"/>
  <c r="G309" i="6"/>
  <c r="W309" i="6" s="1"/>
  <c r="V308" i="6"/>
  <c r="U308" i="6"/>
  <c r="G308" i="6"/>
  <c r="W308" i="6" s="1"/>
  <c r="W307" i="6"/>
  <c r="V307" i="6"/>
  <c r="U307" i="6"/>
  <c r="Y307" i="6" s="1"/>
  <c r="G307" i="6"/>
  <c r="V306" i="6"/>
  <c r="U306" i="6"/>
  <c r="G306" i="6"/>
  <c r="W306" i="6" s="1"/>
  <c r="W305" i="6"/>
  <c r="V305" i="6"/>
  <c r="U305" i="6"/>
  <c r="Y305" i="6" s="1"/>
  <c r="G305" i="6"/>
  <c r="V304" i="6"/>
  <c r="U304" i="6"/>
  <c r="G304" i="6"/>
  <c r="W304" i="6" s="1"/>
  <c r="W303" i="6"/>
  <c r="V303" i="6"/>
  <c r="U303" i="6"/>
  <c r="Y303" i="6" s="1"/>
  <c r="G303" i="6"/>
  <c r="V302" i="6"/>
  <c r="U302" i="6"/>
  <c r="G302" i="6"/>
  <c r="W302" i="6" s="1"/>
  <c r="W301" i="6"/>
  <c r="V301" i="6"/>
  <c r="U301" i="6"/>
  <c r="Y301" i="6" s="1"/>
  <c r="G301" i="6"/>
  <c r="V300" i="6"/>
  <c r="U300" i="6"/>
  <c r="G300" i="6"/>
  <c r="W300" i="6" s="1"/>
  <c r="W299" i="6"/>
  <c r="V299" i="6"/>
  <c r="U299" i="6"/>
  <c r="Y299" i="6" s="1"/>
  <c r="G299" i="6"/>
  <c r="V298" i="6"/>
  <c r="U298" i="6"/>
  <c r="G298" i="6"/>
  <c r="W298" i="6" s="1"/>
  <c r="W297" i="6"/>
  <c r="V297" i="6"/>
  <c r="U297" i="6"/>
  <c r="Y297" i="6" s="1"/>
  <c r="G297" i="6"/>
  <c r="V296" i="6"/>
  <c r="U296" i="6"/>
  <c r="G296" i="6"/>
  <c r="W296" i="6" s="1"/>
  <c r="W295" i="6"/>
  <c r="V295" i="6"/>
  <c r="U295" i="6"/>
  <c r="Y295" i="6" s="1"/>
  <c r="G295" i="6"/>
  <c r="V294" i="6"/>
  <c r="U294" i="6"/>
  <c r="G294" i="6"/>
  <c r="W294" i="6" s="1"/>
  <c r="W293" i="6"/>
  <c r="V293" i="6"/>
  <c r="U293" i="6"/>
  <c r="Y293" i="6" s="1"/>
  <c r="G293" i="6"/>
  <c r="V292" i="6"/>
  <c r="U292" i="6"/>
  <c r="G292" i="6"/>
  <c r="W292" i="6" s="1"/>
  <c r="W291" i="6"/>
  <c r="V291" i="6"/>
  <c r="U291" i="6"/>
  <c r="Y291" i="6" s="1"/>
  <c r="G291" i="6"/>
  <c r="V290" i="6"/>
  <c r="U290" i="6"/>
  <c r="G290" i="6"/>
  <c r="W290" i="6" s="1"/>
  <c r="W289" i="6"/>
  <c r="V289" i="6"/>
  <c r="U289" i="6"/>
  <c r="Y289" i="6" s="1"/>
  <c r="G289" i="6"/>
  <c r="V288" i="6"/>
  <c r="U288" i="6"/>
  <c r="G288" i="6"/>
  <c r="W288" i="6" s="1"/>
  <c r="W287" i="6"/>
  <c r="V287" i="6"/>
  <c r="U287" i="6"/>
  <c r="Y287" i="6" s="1"/>
  <c r="G287" i="6"/>
  <c r="V286" i="6"/>
  <c r="U286" i="6"/>
  <c r="G286" i="6"/>
  <c r="W286" i="6" s="1"/>
  <c r="W285" i="6"/>
  <c r="V285" i="6"/>
  <c r="U285" i="6"/>
  <c r="Y285" i="6" s="1"/>
  <c r="G285" i="6"/>
  <c r="V284" i="6"/>
  <c r="U284" i="6"/>
  <c r="G284" i="6"/>
  <c r="W284" i="6" s="1"/>
  <c r="W283" i="6"/>
  <c r="V283" i="6"/>
  <c r="U283" i="6"/>
  <c r="Y283" i="6" s="1"/>
  <c r="G283" i="6"/>
  <c r="V282" i="6"/>
  <c r="U282" i="6"/>
  <c r="G282" i="6"/>
  <c r="W282" i="6" s="1"/>
  <c r="W281" i="6"/>
  <c r="V281" i="6"/>
  <c r="U281" i="6"/>
  <c r="Y281" i="6" s="1"/>
  <c r="G281" i="6"/>
  <c r="V280" i="6"/>
  <c r="U280" i="6"/>
  <c r="G280" i="6"/>
  <c r="W280" i="6" s="1"/>
  <c r="W279" i="6"/>
  <c r="V279" i="6"/>
  <c r="U279" i="6"/>
  <c r="Y279" i="6" s="1"/>
  <c r="G279" i="6"/>
  <c r="V278" i="6"/>
  <c r="U278" i="6"/>
  <c r="G278" i="6"/>
  <c r="W278" i="6" s="1"/>
  <c r="W277" i="6"/>
  <c r="V277" i="6"/>
  <c r="U277" i="6"/>
  <c r="Y277" i="6" s="1"/>
  <c r="G277" i="6"/>
  <c r="V276" i="6"/>
  <c r="U276" i="6"/>
  <c r="G276" i="6"/>
  <c r="W276" i="6" s="1"/>
  <c r="W275" i="6"/>
  <c r="V275" i="6"/>
  <c r="U275" i="6"/>
  <c r="Y275" i="6" s="1"/>
  <c r="G275" i="6"/>
  <c r="V274" i="6"/>
  <c r="U274" i="6"/>
  <c r="G274" i="6"/>
  <c r="W274" i="6" s="1"/>
  <c r="W273" i="6"/>
  <c r="V273" i="6"/>
  <c r="U273" i="6"/>
  <c r="Y273" i="6" s="1"/>
  <c r="G273" i="6"/>
  <c r="V272" i="6"/>
  <c r="U272" i="6"/>
  <c r="G272" i="6"/>
  <c r="W272" i="6" s="1"/>
  <c r="W271" i="6"/>
  <c r="V271" i="6"/>
  <c r="U271" i="6"/>
  <c r="Y271" i="6" s="1"/>
  <c r="G271" i="6"/>
  <c r="V270" i="6"/>
  <c r="U270" i="6"/>
  <c r="G270" i="6"/>
  <c r="W270" i="6" s="1"/>
  <c r="W269" i="6"/>
  <c r="V269" i="6"/>
  <c r="U269" i="6"/>
  <c r="Y269" i="6" s="1"/>
  <c r="G269" i="6"/>
  <c r="V268" i="6"/>
  <c r="Y268" i="6" s="1"/>
  <c r="U268" i="6"/>
  <c r="G268" i="6"/>
  <c r="W268" i="6" s="1"/>
  <c r="V267" i="6"/>
  <c r="U267" i="6"/>
  <c r="G267" i="6"/>
  <c r="W267" i="6" s="1"/>
  <c r="W266" i="6"/>
  <c r="V266" i="6"/>
  <c r="U266" i="6"/>
  <c r="Y266" i="6" s="1"/>
  <c r="G266" i="6"/>
  <c r="V265" i="6"/>
  <c r="U265" i="6"/>
  <c r="G265" i="6"/>
  <c r="W265" i="6" s="1"/>
  <c r="W264" i="6"/>
  <c r="V264" i="6"/>
  <c r="U264" i="6"/>
  <c r="Y264" i="6" s="1"/>
  <c r="G264" i="6"/>
  <c r="V263" i="6"/>
  <c r="U263" i="6"/>
  <c r="G263" i="6"/>
  <c r="W263" i="6" s="1"/>
  <c r="W262" i="6"/>
  <c r="V262" i="6"/>
  <c r="U262" i="6"/>
  <c r="Y262" i="6" s="1"/>
  <c r="G262" i="6"/>
  <c r="V261" i="6"/>
  <c r="U261" i="6"/>
  <c r="G261" i="6"/>
  <c r="W261" i="6" s="1"/>
  <c r="W260" i="6"/>
  <c r="V260" i="6"/>
  <c r="U260" i="6"/>
  <c r="Y260" i="6" s="1"/>
  <c r="G260" i="6"/>
  <c r="V259" i="6"/>
  <c r="U259" i="6"/>
  <c r="G259" i="6"/>
  <c r="W259" i="6" s="1"/>
  <c r="W258" i="6"/>
  <c r="V258" i="6"/>
  <c r="U258" i="6"/>
  <c r="Y258" i="6" s="1"/>
  <c r="G258" i="6"/>
  <c r="V257" i="6"/>
  <c r="U257" i="6"/>
  <c r="G257" i="6"/>
  <c r="W257" i="6" s="1"/>
  <c r="W256" i="6"/>
  <c r="V256" i="6"/>
  <c r="U256" i="6"/>
  <c r="Y256" i="6" s="1"/>
  <c r="G256" i="6"/>
  <c r="V255" i="6"/>
  <c r="U255" i="6"/>
  <c r="G255" i="6"/>
  <c r="W255" i="6" s="1"/>
  <c r="W254" i="6"/>
  <c r="V254" i="6"/>
  <c r="U254" i="6"/>
  <c r="Y254" i="6" s="1"/>
  <c r="G254" i="6"/>
  <c r="Y253" i="6"/>
  <c r="V253" i="6"/>
  <c r="U253" i="6"/>
  <c r="G253" i="6"/>
  <c r="W253" i="6" s="1"/>
  <c r="W252" i="6"/>
  <c r="V252" i="6"/>
  <c r="U252" i="6"/>
  <c r="Y252" i="6" s="1"/>
  <c r="G252" i="6"/>
  <c r="Y251" i="6"/>
  <c r="V251" i="6"/>
  <c r="U251" i="6"/>
  <c r="G251" i="6"/>
  <c r="W251" i="6" s="1"/>
  <c r="W250" i="6"/>
  <c r="V250" i="6"/>
  <c r="U250" i="6"/>
  <c r="Y250" i="6" s="1"/>
  <c r="G250" i="6"/>
  <c r="Y249" i="6"/>
  <c r="V249" i="6"/>
  <c r="U249" i="6"/>
  <c r="G249" i="6"/>
  <c r="W249" i="6" s="1"/>
  <c r="W248" i="6"/>
  <c r="V248" i="6"/>
  <c r="U248" i="6"/>
  <c r="Y248" i="6" s="1"/>
  <c r="G248" i="6"/>
  <c r="Y247" i="6"/>
  <c r="V247" i="6"/>
  <c r="U247" i="6"/>
  <c r="G247" i="6"/>
  <c r="W247" i="6" s="1"/>
  <c r="W246" i="6"/>
  <c r="V246" i="6"/>
  <c r="U246" i="6"/>
  <c r="Y246" i="6" s="1"/>
  <c r="G246" i="6"/>
  <c r="Y245" i="6"/>
  <c r="V245" i="6"/>
  <c r="U245" i="6"/>
  <c r="G245" i="6"/>
  <c r="W245" i="6" s="1"/>
  <c r="W244" i="6"/>
  <c r="V244" i="6"/>
  <c r="U244" i="6"/>
  <c r="Y244" i="6" s="1"/>
  <c r="G244" i="6"/>
  <c r="Y243" i="6"/>
  <c r="V243" i="6"/>
  <c r="U243" i="6"/>
  <c r="G243" i="6"/>
  <c r="W243" i="6" s="1"/>
  <c r="W242" i="6"/>
  <c r="V242" i="6"/>
  <c r="U242" i="6"/>
  <c r="Y242" i="6" s="1"/>
  <c r="G242" i="6"/>
  <c r="Y241" i="6"/>
  <c r="V241" i="6"/>
  <c r="U241" i="6"/>
  <c r="G241" i="6"/>
  <c r="W241" i="6" s="1"/>
  <c r="W240" i="6"/>
  <c r="V240" i="6"/>
  <c r="U240" i="6"/>
  <c r="Y240" i="6" s="1"/>
  <c r="G240" i="6"/>
  <c r="Y239" i="6"/>
  <c r="V239" i="6"/>
  <c r="U239" i="6"/>
  <c r="G239" i="6"/>
  <c r="W239" i="6" s="1"/>
  <c r="W238" i="6"/>
  <c r="V238" i="6"/>
  <c r="U238" i="6"/>
  <c r="Y238" i="6" s="1"/>
  <c r="G238" i="6"/>
  <c r="Y237" i="6"/>
  <c r="V237" i="6"/>
  <c r="U237" i="6"/>
  <c r="G237" i="6"/>
  <c r="W237" i="6" s="1"/>
  <c r="W236" i="6"/>
  <c r="V236" i="6"/>
  <c r="U236" i="6"/>
  <c r="Y236" i="6" s="1"/>
  <c r="G236" i="6"/>
  <c r="Y235" i="6"/>
  <c r="V235" i="6"/>
  <c r="U235" i="6"/>
  <c r="G235" i="6"/>
  <c r="W235" i="6" s="1"/>
  <c r="W234" i="6"/>
  <c r="V234" i="6"/>
  <c r="U234" i="6"/>
  <c r="Y234" i="6" s="1"/>
  <c r="G234" i="6"/>
  <c r="Y233" i="6"/>
  <c r="V233" i="6"/>
  <c r="U233" i="6"/>
  <c r="G233" i="6"/>
  <c r="W233" i="6" s="1"/>
  <c r="W232" i="6"/>
  <c r="V232" i="6"/>
  <c r="U232" i="6"/>
  <c r="Y232" i="6" s="1"/>
  <c r="G232" i="6"/>
  <c r="Y231" i="6"/>
  <c r="V231" i="6"/>
  <c r="U231" i="6"/>
  <c r="G231" i="6"/>
  <c r="W231" i="6" s="1"/>
  <c r="W230" i="6"/>
  <c r="V230" i="6"/>
  <c r="U230" i="6"/>
  <c r="Y230" i="6" s="1"/>
  <c r="G230" i="6"/>
  <c r="Y229" i="6"/>
  <c r="V229" i="6"/>
  <c r="U229" i="6"/>
  <c r="G229" i="6"/>
  <c r="W229" i="6" s="1"/>
  <c r="W228" i="6"/>
  <c r="V228" i="6"/>
  <c r="U228" i="6"/>
  <c r="Y228" i="6" s="1"/>
  <c r="G228" i="6"/>
  <c r="Y227" i="6"/>
  <c r="V227" i="6"/>
  <c r="U227" i="6"/>
  <c r="G227" i="6"/>
  <c r="W227" i="6" s="1"/>
  <c r="W226" i="6"/>
  <c r="V226" i="6"/>
  <c r="U226" i="6"/>
  <c r="Y226" i="6" s="1"/>
  <c r="G226" i="6"/>
  <c r="Y225" i="6"/>
  <c r="V225" i="6"/>
  <c r="U225" i="6"/>
  <c r="G225" i="6"/>
  <c r="W225" i="6" s="1"/>
  <c r="W224" i="6"/>
  <c r="V224" i="6"/>
  <c r="U224" i="6"/>
  <c r="Y224" i="6" s="1"/>
  <c r="G224" i="6"/>
  <c r="Y223" i="6"/>
  <c r="V223" i="6"/>
  <c r="U223" i="6"/>
  <c r="G223" i="6"/>
  <c r="W223" i="6" s="1"/>
  <c r="W222" i="6"/>
  <c r="V222" i="6"/>
  <c r="U222" i="6"/>
  <c r="Y222" i="6" s="1"/>
  <c r="G222" i="6"/>
  <c r="Y221" i="6"/>
  <c r="V221" i="6"/>
  <c r="U221" i="6"/>
  <c r="G221" i="6"/>
  <c r="W221" i="6" s="1"/>
  <c r="W220" i="6"/>
  <c r="V220" i="6"/>
  <c r="U220" i="6"/>
  <c r="Y220" i="6" s="1"/>
  <c r="G220" i="6"/>
  <c r="Y219" i="6"/>
  <c r="V219" i="6"/>
  <c r="U219" i="6"/>
  <c r="G219" i="6"/>
  <c r="W219" i="6" s="1"/>
  <c r="W218" i="6"/>
  <c r="V218" i="6"/>
  <c r="U218" i="6"/>
  <c r="Y218" i="6" s="1"/>
  <c r="G218" i="6"/>
  <c r="V217" i="6"/>
  <c r="U217" i="6"/>
  <c r="Y217" i="6" s="1"/>
  <c r="G217" i="6"/>
  <c r="W217" i="6" s="1"/>
  <c r="V216" i="6"/>
  <c r="U216" i="6"/>
  <c r="G216" i="6"/>
  <c r="W216" i="6" s="1"/>
  <c r="W215" i="6"/>
  <c r="V215" i="6"/>
  <c r="U215" i="6"/>
  <c r="Y215" i="6" s="1"/>
  <c r="G215" i="6"/>
  <c r="V214" i="6"/>
  <c r="U214" i="6"/>
  <c r="G214" i="6"/>
  <c r="W214" i="6" s="1"/>
  <c r="W213" i="6"/>
  <c r="V213" i="6"/>
  <c r="U213" i="6"/>
  <c r="Y213" i="6" s="1"/>
  <c r="G213" i="6"/>
  <c r="V212" i="6"/>
  <c r="U212" i="6"/>
  <c r="G212" i="6"/>
  <c r="W212" i="6" s="1"/>
  <c r="W211" i="6"/>
  <c r="V211" i="6"/>
  <c r="U211" i="6"/>
  <c r="Y211" i="6" s="1"/>
  <c r="G211" i="6"/>
  <c r="V210" i="6"/>
  <c r="U210" i="6"/>
  <c r="G210" i="6"/>
  <c r="W210" i="6" s="1"/>
  <c r="W209" i="6"/>
  <c r="V209" i="6"/>
  <c r="U209" i="6"/>
  <c r="Y209" i="6" s="1"/>
  <c r="G209" i="6"/>
  <c r="V208" i="6"/>
  <c r="U208" i="6"/>
  <c r="G208" i="6"/>
  <c r="W208" i="6" s="1"/>
  <c r="W207" i="6"/>
  <c r="V207" i="6"/>
  <c r="U207" i="6"/>
  <c r="Y207" i="6" s="1"/>
  <c r="G207" i="6"/>
  <c r="V206" i="6"/>
  <c r="U206" i="6"/>
  <c r="G206" i="6"/>
  <c r="W206" i="6" s="1"/>
  <c r="W205" i="6"/>
  <c r="V205" i="6"/>
  <c r="U205" i="6"/>
  <c r="Y205" i="6" s="1"/>
  <c r="G205" i="6"/>
  <c r="V204" i="6"/>
  <c r="U204" i="6"/>
  <c r="G204" i="6"/>
  <c r="W204" i="6" s="1"/>
  <c r="W203" i="6"/>
  <c r="V203" i="6"/>
  <c r="U203" i="6"/>
  <c r="Y203" i="6" s="1"/>
  <c r="G203" i="6"/>
  <c r="V202" i="6"/>
  <c r="U202" i="6"/>
  <c r="G202" i="6"/>
  <c r="W202" i="6" s="1"/>
  <c r="W201" i="6"/>
  <c r="V201" i="6"/>
  <c r="U201" i="6"/>
  <c r="Y201" i="6" s="1"/>
  <c r="G201" i="6"/>
  <c r="V200" i="6"/>
  <c r="U200" i="6"/>
  <c r="G200" i="6"/>
  <c r="W200" i="6" s="1"/>
  <c r="W199" i="6"/>
  <c r="V199" i="6"/>
  <c r="U199" i="6"/>
  <c r="Y199" i="6" s="1"/>
  <c r="G199" i="6"/>
  <c r="V198" i="6"/>
  <c r="U198" i="6"/>
  <c r="G198" i="6"/>
  <c r="W198" i="6" s="1"/>
  <c r="W197" i="6"/>
  <c r="V197" i="6"/>
  <c r="U197" i="6"/>
  <c r="Y197" i="6" s="1"/>
  <c r="G197" i="6"/>
  <c r="V196" i="6"/>
  <c r="U196" i="6"/>
  <c r="G196" i="6"/>
  <c r="W196" i="6" s="1"/>
  <c r="W195" i="6"/>
  <c r="V195" i="6"/>
  <c r="U195" i="6"/>
  <c r="Y195" i="6" s="1"/>
  <c r="G195" i="6"/>
  <c r="V194" i="6"/>
  <c r="U194" i="6"/>
  <c r="G194" i="6"/>
  <c r="W194" i="6" s="1"/>
  <c r="W193" i="6"/>
  <c r="V193" i="6"/>
  <c r="U193" i="6"/>
  <c r="Y193" i="6" s="1"/>
  <c r="G193" i="6"/>
  <c r="V192" i="6"/>
  <c r="U192" i="6"/>
  <c r="G192" i="6"/>
  <c r="W192" i="6" s="1"/>
  <c r="W191" i="6"/>
  <c r="V191" i="6"/>
  <c r="U191" i="6"/>
  <c r="Y191" i="6" s="1"/>
  <c r="G191" i="6"/>
  <c r="V190" i="6"/>
  <c r="U190" i="6"/>
  <c r="G190" i="6"/>
  <c r="W190" i="6" s="1"/>
  <c r="W189" i="6"/>
  <c r="V189" i="6"/>
  <c r="U189" i="6"/>
  <c r="Y189" i="6" s="1"/>
  <c r="G189" i="6"/>
  <c r="V188" i="6"/>
  <c r="U188" i="6"/>
  <c r="G188" i="6"/>
  <c r="W188" i="6" s="1"/>
  <c r="W187" i="6"/>
  <c r="V187" i="6"/>
  <c r="U187" i="6"/>
  <c r="Y187" i="6" s="1"/>
  <c r="G187" i="6"/>
  <c r="V186" i="6"/>
  <c r="U186" i="6"/>
  <c r="G186" i="6"/>
  <c r="W186" i="6" s="1"/>
  <c r="W185" i="6"/>
  <c r="V185" i="6"/>
  <c r="U185" i="6"/>
  <c r="Y185" i="6" s="1"/>
  <c r="G185" i="6"/>
  <c r="V184" i="6"/>
  <c r="U184" i="6"/>
  <c r="G184" i="6"/>
  <c r="W184" i="6" s="1"/>
  <c r="W183" i="6"/>
  <c r="V183" i="6"/>
  <c r="U183" i="6"/>
  <c r="Y183" i="6" s="1"/>
  <c r="G183" i="6"/>
  <c r="V182" i="6"/>
  <c r="U182" i="6"/>
  <c r="G182" i="6"/>
  <c r="W182" i="6" s="1"/>
  <c r="W181" i="6"/>
  <c r="V181" i="6"/>
  <c r="U181" i="6"/>
  <c r="Y181" i="6" s="1"/>
  <c r="G181" i="6"/>
  <c r="V180" i="6"/>
  <c r="U180" i="6"/>
  <c r="G180" i="6"/>
  <c r="W180" i="6" s="1"/>
  <c r="W179" i="6"/>
  <c r="V179" i="6"/>
  <c r="U179" i="6"/>
  <c r="Y179" i="6" s="1"/>
  <c r="G179" i="6"/>
  <c r="V178" i="6"/>
  <c r="U178" i="6"/>
  <c r="G178" i="6"/>
  <c r="W178" i="6" s="1"/>
  <c r="W177" i="6"/>
  <c r="V177" i="6"/>
  <c r="U177" i="6"/>
  <c r="Y177" i="6" s="1"/>
  <c r="G177" i="6"/>
  <c r="V176" i="6"/>
  <c r="U176" i="6"/>
  <c r="G176" i="6"/>
  <c r="W176" i="6" s="1"/>
  <c r="W175" i="6"/>
  <c r="V175" i="6"/>
  <c r="U175" i="6"/>
  <c r="Y175" i="6" s="1"/>
  <c r="G175" i="6"/>
  <c r="V174" i="6"/>
  <c r="U174" i="6"/>
  <c r="G174" i="6"/>
  <c r="W174" i="6" s="1"/>
  <c r="W173" i="6"/>
  <c r="V173" i="6"/>
  <c r="U173" i="6"/>
  <c r="Y173" i="6" s="1"/>
  <c r="G173" i="6"/>
  <c r="V172" i="6"/>
  <c r="U172" i="6"/>
  <c r="G172" i="6"/>
  <c r="W172" i="6" s="1"/>
  <c r="W171" i="6"/>
  <c r="V171" i="6"/>
  <c r="U171" i="6"/>
  <c r="Y171" i="6" s="1"/>
  <c r="G171" i="6"/>
  <c r="V170" i="6"/>
  <c r="U170" i="6"/>
  <c r="G170" i="6"/>
  <c r="W170" i="6" s="1"/>
  <c r="W169" i="6"/>
  <c r="V169" i="6"/>
  <c r="U169" i="6"/>
  <c r="Y169" i="6" s="1"/>
  <c r="G169" i="6"/>
  <c r="V168" i="6"/>
  <c r="U168" i="6"/>
  <c r="G168" i="6"/>
  <c r="W168" i="6" s="1"/>
  <c r="W167" i="6"/>
  <c r="V167" i="6"/>
  <c r="U167" i="6"/>
  <c r="Y167" i="6" s="1"/>
  <c r="G167" i="6"/>
  <c r="V166" i="6"/>
  <c r="U166" i="6"/>
  <c r="G166" i="6"/>
  <c r="W166" i="6" s="1"/>
  <c r="W165" i="6"/>
  <c r="V165" i="6"/>
  <c r="U165" i="6"/>
  <c r="Y165" i="6" s="1"/>
  <c r="G165" i="6"/>
  <c r="V164" i="6"/>
  <c r="U164" i="6"/>
  <c r="G164" i="6"/>
  <c r="W164" i="6" s="1"/>
  <c r="W163" i="6"/>
  <c r="V163" i="6"/>
  <c r="U163" i="6"/>
  <c r="Y163" i="6" s="1"/>
  <c r="G163" i="6"/>
  <c r="V162" i="6"/>
  <c r="U162" i="6"/>
  <c r="G162" i="6"/>
  <c r="W162" i="6" s="1"/>
  <c r="W161" i="6"/>
  <c r="V161" i="6"/>
  <c r="U161" i="6"/>
  <c r="Y161" i="6" s="1"/>
  <c r="G161" i="6"/>
  <c r="V160" i="6"/>
  <c r="U160" i="6"/>
  <c r="G160" i="6"/>
  <c r="W160" i="6" s="1"/>
  <c r="W159" i="6"/>
  <c r="V159" i="6"/>
  <c r="U159" i="6"/>
  <c r="Y159" i="6" s="1"/>
  <c r="G159" i="6"/>
  <c r="V158" i="6"/>
  <c r="U158" i="6"/>
  <c r="G158" i="6"/>
  <c r="W158" i="6" s="1"/>
  <c r="W157" i="6"/>
  <c r="V157" i="6"/>
  <c r="U157" i="6"/>
  <c r="Y157" i="6" s="1"/>
  <c r="G157" i="6"/>
  <c r="V156" i="6"/>
  <c r="U156" i="6"/>
  <c r="G156" i="6"/>
  <c r="W156" i="6" s="1"/>
  <c r="W155" i="6"/>
  <c r="V155" i="6"/>
  <c r="U155" i="6"/>
  <c r="Y155" i="6" s="1"/>
  <c r="G155" i="6"/>
  <c r="V154" i="6"/>
  <c r="U154" i="6"/>
  <c r="G154" i="6"/>
  <c r="W154" i="6" s="1"/>
  <c r="W153" i="6"/>
  <c r="V153" i="6"/>
  <c r="U153" i="6"/>
  <c r="Y153" i="6" s="1"/>
  <c r="G153" i="6"/>
  <c r="V152" i="6"/>
  <c r="U152" i="6"/>
  <c r="G152" i="6"/>
  <c r="W152" i="6" s="1"/>
  <c r="W151" i="6"/>
  <c r="V151" i="6"/>
  <c r="U151" i="6"/>
  <c r="Y151" i="6" s="1"/>
  <c r="G151" i="6"/>
  <c r="V150" i="6"/>
  <c r="U150" i="6"/>
  <c r="G150" i="6"/>
  <c r="W150" i="6" s="1"/>
  <c r="W149" i="6"/>
  <c r="V149" i="6"/>
  <c r="U149" i="6"/>
  <c r="Y149" i="6" s="1"/>
  <c r="G149" i="6"/>
  <c r="V148" i="6"/>
  <c r="U148" i="6"/>
  <c r="G148" i="6"/>
  <c r="W148" i="6" s="1"/>
  <c r="W147" i="6"/>
  <c r="V147" i="6"/>
  <c r="U147" i="6"/>
  <c r="Y147" i="6" s="1"/>
  <c r="G147" i="6"/>
  <c r="V146" i="6"/>
  <c r="U146" i="6"/>
  <c r="G146" i="6"/>
  <c r="W146" i="6" s="1"/>
  <c r="W145" i="6"/>
  <c r="V145" i="6"/>
  <c r="U145" i="6"/>
  <c r="Y145" i="6" s="1"/>
  <c r="G145" i="6"/>
  <c r="V144" i="6"/>
  <c r="U144" i="6"/>
  <c r="G144" i="6"/>
  <c r="W144" i="6" s="1"/>
  <c r="W143" i="6"/>
  <c r="V143" i="6"/>
  <c r="U143" i="6"/>
  <c r="Y143" i="6" s="1"/>
  <c r="G143" i="6"/>
  <c r="V142" i="6"/>
  <c r="U142" i="6"/>
  <c r="G142" i="6"/>
  <c r="W142" i="6" s="1"/>
  <c r="W141" i="6"/>
  <c r="V141" i="6"/>
  <c r="U141" i="6"/>
  <c r="Y141" i="6" s="1"/>
  <c r="G141" i="6"/>
  <c r="V140" i="6"/>
  <c r="U140" i="6"/>
  <c r="G140" i="6"/>
  <c r="W140" i="6" s="1"/>
  <c r="W139" i="6"/>
  <c r="V139" i="6"/>
  <c r="U139" i="6"/>
  <c r="Y139" i="6" s="1"/>
  <c r="G139" i="6"/>
  <c r="V138" i="6"/>
  <c r="U138" i="6"/>
  <c r="G138" i="6"/>
  <c r="W138" i="6" s="1"/>
  <c r="W137" i="6"/>
  <c r="V137" i="6"/>
  <c r="U137" i="6"/>
  <c r="Y137" i="6" s="1"/>
  <c r="G137" i="6"/>
  <c r="V136" i="6"/>
  <c r="U136" i="6"/>
  <c r="G136" i="6"/>
  <c r="W136" i="6" s="1"/>
  <c r="W135" i="6"/>
  <c r="V135" i="6"/>
  <c r="U135" i="6"/>
  <c r="Y135" i="6" s="1"/>
  <c r="G135" i="6"/>
  <c r="V134" i="6"/>
  <c r="U134" i="6"/>
  <c r="G134" i="6"/>
  <c r="W134" i="6" s="1"/>
  <c r="W133" i="6"/>
  <c r="V133" i="6"/>
  <c r="U133" i="6"/>
  <c r="Y133" i="6" s="1"/>
  <c r="G133" i="6"/>
  <c r="V132" i="6"/>
  <c r="U132" i="6"/>
  <c r="G132" i="6"/>
  <c r="W132" i="6" s="1"/>
  <c r="W131" i="6"/>
  <c r="V131" i="6"/>
  <c r="U131" i="6"/>
  <c r="Y131" i="6" s="1"/>
  <c r="G131" i="6"/>
  <c r="V130" i="6"/>
  <c r="U130" i="6"/>
  <c r="G130" i="6"/>
  <c r="W130" i="6" s="1"/>
  <c r="W129" i="6"/>
  <c r="V129" i="6"/>
  <c r="U129" i="6"/>
  <c r="Y129" i="6" s="1"/>
  <c r="G129" i="6"/>
  <c r="V128" i="6"/>
  <c r="U128" i="6"/>
  <c r="G128" i="6"/>
  <c r="W128" i="6" s="1"/>
  <c r="W127" i="6"/>
  <c r="V127" i="6"/>
  <c r="U127" i="6"/>
  <c r="Y127" i="6" s="1"/>
  <c r="G127" i="6"/>
  <c r="V126" i="6"/>
  <c r="U126" i="6"/>
  <c r="G126" i="6"/>
  <c r="W126" i="6" s="1"/>
  <c r="W125" i="6"/>
  <c r="V125" i="6"/>
  <c r="U125" i="6"/>
  <c r="Y125" i="6" s="1"/>
  <c r="G125" i="6"/>
  <c r="V124" i="6"/>
  <c r="U124" i="6"/>
  <c r="G124" i="6"/>
  <c r="W124" i="6" s="1"/>
  <c r="W123" i="6"/>
  <c r="V123" i="6"/>
  <c r="U123" i="6"/>
  <c r="Y123" i="6" s="1"/>
  <c r="G123" i="6"/>
  <c r="V122" i="6"/>
  <c r="U122" i="6"/>
  <c r="G122" i="6"/>
  <c r="W122" i="6" s="1"/>
  <c r="W121" i="6"/>
  <c r="V121" i="6"/>
  <c r="U121" i="6"/>
  <c r="Y121" i="6" s="1"/>
  <c r="G121" i="6"/>
  <c r="V120" i="6"/>
  <c r="U120" i="6"/>
  <c r="G120" i="6"/>
  <c r="W120" i="6" s="1"/>
  <c r="W119" i="6"/>
  <c r="V119" i="6"/>
  <c r="U119" i="6"/>
  <c r="Y119" i="6" s="1"/>
  <c r="G119" i="6"/>
  <c r="V118" i="6"/>
  <c r="U118" i="6"/>
  <c r="G118" i="6"/>
  <c r="W118" i="6" s="1"/>
  <c r="W117" i="6"/>
  <c r="V117" i="6"/>
  <c r="U117" i="6"/>
  <c r="Y117" i="6" s="1"/>
  <c r="G117" i="6"/>
  <c r="V116" i="6"/>
  <c r="U116" i="6"/>
  <c r="G116" i="6"/>
  <c r="W116" i="6" s="1"/>
  <c r="W115" i="6"/>
  <c r="V115" i="6"/>
  <c r="U115" i="6"/>
  <c r="Y115" i="6" s="1"/>
  <c r="G115" i="6"/>
  <c r="V114" i="6"/>
  <c r="U114" i="6"/>
  <c r="G114" i="6"/>
  <c r="W114" i="6" s="1"/>
  <c r="W113" i="6"/>
  <c r="V113" i="6"/>
  <c r="U113" i="6"/>
  <c r="Y113" i="6" s="1"/>
  <c r="G113" i="6"/>
  <c r="V112" i="6"/>
  <c r="U112" i="6"/>
  <c r="G112" i="6"/>
  <c r="W112" i="6" s="1"/>
  <c r="W111" i="6"/>
  <c r="V111" i="6"/>
  <c r="U111" i="6"/>
  <c r="Y111" i="6" s="1"/>
  <c r="G111" i="6"/>
  <c r="V110" i="6"/>
  <c r="U110" i="6"/>
  <c r="G110" i="6"/>
  <c r="W110" i="6" s="1"/>
  <c r="W109" i="6"/>
  <c r="V109" i="6"/>
  <c r="U109" i="6"/>
  <c r="Y109" i="6" s="1"/>
  <c r="G109" i="6"/>
  <c r="V108" i="6"/>
  <c r="U108" i="6"/>
  <c r="G108" i="6"/>
  <c r="W108" i="6" s="1"/>
  <c r="W107" i="6"/>
  <c r="V107" i="6"/>
  <c r="U107" i="6"/>
  <c r="Y107" i="6" s="1"/>
  <c r="G107" i="6"/>
  <c r="V106" i="6"/>
  <c r="Y106" i="6" s="1"/>
  <c r="U106" i="6"/>
  <c r="G106" i="6"/>
  <c r="W106" i="6" s="1"/>
  <c r="W105" i="6"/>
  <c r="V105" i="6"/>
  <c r="U105" i="6"/>
  <c r="Y105" i="6" s="1"/>
  <c r="G105" i="6"/>
  <c r="V104" i="6"/>
  <c r="Y104" i="6" s="1"/>
  <c r="U104" i="6"/>
  <c r="G104" i="6"/>
  <c r="W104" i="6" s="1"/>
  <c r="W103" i="6"/>
  <c r="V103" i="6"/>
  <c r="U103" i="6"/>
  <c r="Y103" i="6" s="1"/>
  <c r="G103" i="6"/>
  <c r="V102" i="6"/>
  <c r="Y102" i="6" s="1"/>
  <c r="U102" i="6"/>
  <c r="G102" i="6"/>
  <c r="W102" i="6" s="1"/>
  <c r="W101" i="6"/>
  <c r="V101" i="6"/>
  <c r="U101" i="6"/>
  <c r="Y101" i="6" s="1"/>
  <c r="G101" i="6"/>
  <c r="V100" i="6"/>
  <c r="U100" i="6"/>
  <c r="G100" i="6"/>
  <c r="W100" i="6" s="1"/>
  <c r="Y100" i="6" s="1"/>
  <c r="W99" i="6"/>
  <c r="V99" i="6"/>
  <c r="U99" i="6"/>
  <c r="Y99" i="6" s="1"/>
  <c r="G99" i="6"/>
  <c r="Y98" i="6"/>
  <c r="V98" i="6"/>
  <c r="U98" i="6"/>
  <c r="G98" i="6"/>
  <c r="W98" i="6" s="1"/>
  <c r="W97" i="6"/>
  <c r="V97" i="6"/>
  <c r="U97" i="6"/>
  <c r="Y97" i="6" s="1"/>
  <c r="G97" i="6"/>
  <c r="Y96" i="6"/>
  <c r="V96" i="6"/>
  <c r="U96" i="6"/>
  <c r="G96" i="6"/>
  <c r="W96" i="6" s="1"/>
  <c r="W95" i="6"/>
  <c r="V95" i="6"/>
  <c r="U95" i="6"/>
  <c r="Y95" i="6" s="1"/>
  <c r="G95" i="6"/>
  <c r="Y94" i="6"/>
  <c r="V94" i="6"/>
  <c r="U94" i="6"/>
  <c r="G94" i="6"/>
  <c r="W94" i="6" s="1"/>
  <c r="W93" i="6"/>
  <c r="V93" i="6"/>
  <c r="U93" i="6"/>
  <c r="Y93" i="6" s="1"/>
  <c r="G93" i="6"/>
  <c r="Y92" i="6"/>
  <c r="V92" i="6"/>
  <c r="U92" i="6"/>
  <c r="G92" i="6"/>
  <c r="W92" i="6" s="1"/>
  <c r="W91" i="6"/>
  <c r="V91" i="6"/>
  <c r="U91" i="6"/>
  <c r="Y91" i="6" s="1"/>
  <c r="G91" i="6"/>
  <c r="Y90" i="6"/>
  <c r="V90" i="6"/>
  <c r="U90" i="6"/>
  <c r="G90" i="6"/>
  <c r="W90" i="6" s="1"/>
  <c r="W89" i="6"/>
  <c r="V89" i="6"/>
  <c r="U89" i="6"/>
  <c r="Y89" i="6" s="1"/>
  <c r="G89" i="6"/>
  <c r="Y88" i="6"/>
  <c r="V88" i="6"/>
  <c r="U88" i="6"/>
  <c r="G88" i="6"/>
  <c r="W88" i="6" s="1"/>
  <c r="W87" i="6"/>
  <c r="V87" i="6"/>
  <c r="U87" i="6"/>
  <c r="Y87" i="6" s="1"/>
  <c r="G87" i="6"/>
  <c r="Y86" i="6"/>
  <c r="V86" i="6"/>
  <c r="U86" i="6"/>
  <c r="G86" i="6"/>
  <c r="W86" i="6" s="1"/>
  <c r="W85" i="6"/>
  <c r="V85" i="6"/>
  <c r="U85" i="6"/>
  <c r="Y85" i="6" s="1"/>
  <c r="G85" i="6"/>
  <c r="Y84" i="6"/>
  <c r="V84" i="6"/>
  <c r="U84" i="6"/>
  <c r="G84" i="6"/>
  <c r="W84" i="6" s="1"/>
  <c r="W83" i="6"/>
  <c r="V83" i="6"/>
  <c r="U83" i="6"/>
  <c r="Y83" i="6" s="1"/>
  <c r="G83" i="6"/>
  <c r="Y82" i="6"/>
  <c r="V82" i="6"/>
  <c r="U82" i="6"/>
  <c r="G82" i="6"/>
  <c r="W82" i="6" s="1"/>
  <c r="W81" i="6"/>
  <c r="V81" i="6"/>
  <c r="U81" i="6"/>
  <c r="Y81" i="6" s="1"/>
  <c r="G81" i="6"/>
  <c r="Y80" i="6"/>
  <c r="V80" i="6"/>
  <c r="U80" i="6"/>
  <c r="G80" i="6"/>
  <c r="W80" i="6" s="1"/>
  <c r="W79" i="6"/>
  <c r="V79" i="6"/>
  <c r="U79" i="6"/>
  <c r="Y79" i="6" s="1"/>
  <c r="G79" i="6"/>
  <c r="Y78" i="6"/>
  <c r="V78" i="6"/>
  <c r="U78" i="6"/>
  <c r="G78" i="6"/>
  <c r="W78" i="6" s="1"/>
  <c r="W77" i="6"/>
  <c r="V77" i="6"/>
  <c r="U77" i="6"/>
  <c r="Y77" i="6" s="1"/>
  <c r="G77" i="6"/>
  <c r="Y76" i="6"/>
  <c r="V76" i="6"/>
  <c r="U76" i="6"/>
  <c r="G76" i="6"/>
  <c r="W76" i="6" s="1"/>
  <c r="W75" i="6"/>
  <c r="V75" i="6"/>
  <c r="U75" i="6"/>
  <c r="Y75" i="6" s="1"/>
  <c r="G75" i="6"/>
  <c r="Y74" i="6"/>
  <c r="V74" i="6"/>
  <c r="U74" i="6"/>
  <c r="G74" i="6"/>
  <c r="W74" i="6" s="1"/>
  <c r="W73" i="6"/>
  <c r="V73" i="6"/>
  <c r="U73" i="6"/>
  <c r="Y73" i="6" s="1"/>
  <c r="G73" i="6"/>
  <c r="Y72" i="6"/>
  <c r="V72" i="6"/>
  <c r="U72" i="6"/>
  <c r="G72" i="6"/>
  <c r="W72" i="6" s="1"/>
  <c r="W71" i="6"/>
  <c r="V71" i="6"/>
  <c r="U71" i="6"/>
  <c r="Y71" i="6" s="1"/>
  <c r="G71" i="6"/>
  <c r="Y70" i="6"/>
  <c r="V70" i="6"/>
  <c r="U70" i="6"/>
  <c r="G70" i="6"/>
  <c r="W70" i="6" s="1"/>
  <c r="W69" i="6"/>
  <c r="V69" i="6"/>
  <c r="U69" i="6"/>
  <c r="Y69" i="6" s="1"/>
  <c r="G69" i="6"/>
  <c r="Y68" i="6"/>
  <c r="V68" i="6"/>
  <c r="U68" i="6"/>
  <c r="G68" i="6"/>
  <c r="W68" i="6" s="1"/>
  <c r="W67" i="6"/>
  <c r="V67" i="6"/>
  <c r="U67" i="6"/>
  <c r="Y67" i="6" s="1"/>
  <c r="G67" i="6"/>
  <c r="Y66" i="6"/>
  <c r="V66" i="6"/>
  <c r="U66" i="6"/>
  <c r="G66" i="6"/>
  <c r="W66" i="6" s="1"/>
  <c r="W65" i="6"/>
  <c r="V65" i="6"/>
  <c r="U65" i="6"/>
  <c r="Y65" i="6" s="1"/>
  <c r="G65" i="6"/>
  <c r="Y64" i="6"/>
  <c r="V64" i="6"/>
  <c r="U64" i="6"/>
  <c r="G64" i="6"/>
  <c r="W64" i="6" s="1"/>
  <c r="W63" i="6"/>
  <c r="V63" i="6"/>
  <c r="U63" i="6"/>
  <c r="Y63" i="6" s="1"/>
  <c r="G63" i="6"/>
  <c r="Y62" i="6"/>
  <c r="V62" i="6"/>
  <c r="U62" i="6"/>
  <c r="G62" i="6"/>
  <c r="W62" i="6" s="1"/>
  <c r="W61" i="6"/>
  <c r="V61" i="6"/>
  <c r="U61" i="6"/>
  <c r="Y61" i="6" s="1"/>
  <c r="G61" i="6"/>
  <c r="Y60" i="6"/>
  <c r="V60" i="6"/>
  <c r="U60" i="6"/>
  <c r="G60" i="6"/>
  <c r="W60" i="6" s="1"/>
  <c r="W59" i="6"/>
  <c r="V59" i="6"/>
  <c r="U59" i="6"/>
  <c r="Y59" i="6" s="1"/>
  <c r="G59" i="6"/>
  <c r="Y58" i="6"/>
  <c r="V58" i="6"/>
  <c r="U58" i="6"/>
  <c r="G58" i="6"/>
  <c r="W58" i="6" s="1"/>
  <c r="W57" i="6"/>
  <c r="V57" i="6"/>
  <c r="U57" i="6"/>
  <c r="Y57" i="6" s="1"/>
  <c r="G57" i="6"/>
  <c r="Y56" i="6"/>
  <c r="V56" i="6"/>
  <c r="U56" i="6"/>
  <c r="G56" i="6"/>
  <c r="W56" i="6" s="1"/>
  <c r="W55" i="6"/>
  <c r="V55" i="6"/>
  <c r="U55" i="6"/>
  <c r="Y55" i="6" s="1"/>
  <c r="G55" i="6"/>
  <c r="Y54" i="6"/>
  <c r="V54" i="6"/>
  <c r="U54" i="6"/>
  <c r="G54" i="6"/>
  <c r="W54" i="6" s="1"/>
  <c r="W53" i="6"/>
  <c r="V53" i="6"/>
  <c r="U53" i="6"/>
  <c r="Y53" i="6" s="1"/>
  <c r="G53" i="6"/>
  <c r="Y52" i="6"/>
  <c r="V52" i="6"/>
  <c r="U52" i="6"/>
  <c r="G52" i="6"/>
  <c r="W52" i="6" s="1"/>
  <c r="W51" i="6"/>
  <c r="V51" i="6"/>
  <c r="U51" i="6"/>
  <c r="Y51" i="6" s="1"/>
  <c r="G51" i="6"/>
  <c r="V50" i="6"/>
  <c r="U50" i="6"/>
  <c r="Y50" i="6" s="1"/>
  <c r="G50" i="6"/>
  <c r="W50" i="6" s="1"/>
  <c r="V49" i="6"/>
  <c r="U49" i="6"/>
  <c r="G49" i="6"/>
  <c r="W49" i="6" s="1"/>
  <c r="W48" i="6"/>
  <c r="V48" i="6"/>
  <c r="U48" i="6"/>
  <c r="Y48" i="6" s="1"/>
  <c r="G48" i="6"/>
  <c r="V47" i="6"/>
  <c r="U47" i="6"/>
  <c r="G47" i="6"/>
  <c r="W47" i="6" s="1"/>
  <c r="W46" i="6"/>
  <c r="V46" i="6"/>
  <c r="U46" i="6"/>
  <c r="Y46" i="6" s="1"/>
  <c r="G46" i="6"/>
  <c r="V45" i="6"/>
  <c r="U45" i="6"/>
  <c r="G45" i="6"/>
  <c r="W45" i="6" s="1"/>
  <c r="W44" i="6"/>
  <c r="V44" i="6"/>
  <c r="U44" i="6"/>
  <c r="Y44" i="6" s="1"/>
  <c r="G44" i="6"/>
  <c r="V43" i="6"/>
  <c r="U43" i="6"/>
  <c r="G43" i="6"/>
  <c r="W43" i="6" s="1"/>
  <c r="W42" i="6"/>
  <c r="V42" i="6"/>
  <c r="U42" i="6"/>
  <c r="Y42" i="6" s="1"/>
  <c r="G42" i="6"/>
  <c r="V41" i="6"/>
  <c r="U41" i="6"/>
  <c r="G41" i="6"/>
  <c r="W41" i="6" s="1"/>
  <c r="W40" i="6"/>
  <c r="V40" i="6"/>
  <c r="U40" i="6"/>
  <c r="Y40" i="6" s="1"/>
  <c r="G40" i="6"/>
  <c r="V39" i="6"/>
  <c r="U39" i="6"/>
  <c r="G39" i="6"/>
  <c r="W39" i="6" s="1"/>
  <c r="W38" i="6"/>
  <c r="V38" i="6"/>
  <c r="U38" i="6"/>
  <c r="Y38" i="6" s="1"/>
  <c r="G38" i="6"/>
  <c r="V37" i="6"/>
  <c r="U37" i="6"/>
  <c r="G37" i="6"/>
  <c r="W37" i="6" s="1"/>
  <c r="W36" i="6"/>
  <c r="V36" i="6"/>
  <c r="U36" i="6"/>
  <c r="Y36" i="6" s="1"/>
  <c r="G36" i="6"/>
  <c r="V35" i="6"/>
  <c r="Y35" i="6" s="1"/>
  <c r="U35" i="6"/>
  <c r="G35" i="6"/>
  <c r="W35" i="6" s="1"/>
  <c r="W34" i="6"/>
  <c r="V34" i="6"/>
  <c r="U34" i="6"/>
  <c r="Y34" i="6" s="1"/>
  <c r="G34" i="6"/>
  <c r="V33" i="6"/>
  <c r="U33" i="6"/>
  <c r="G33" i="6"/>
  <c r="W33" i="6" s="1"/>
  <c r="W32" i="6"/>
  <c r="V32" i="6"/>
  <c r="U32" i="6"/>
  <c r="Y32" i="6" s="1"/>
  <c r="G32" i="6"/>
  <c r="V31" i="6"/>
  <c r="U31" i="6"/>
  <c r="G31" i="6"/>
  <c r="W31" i="6" s="1"/>
  <c r="W30" i="6"/>
  <c r="V30" i="6"/>
  <c r="U30" i="6"/>
  <c r="Y30" i="6" s="1"/>
  <c r="G30" i="6"/>
  <c r="V29" i="6"/>
  <c r="U29" i="6"/>
  <c r="G29" i="6"/>
  <c r="W29" i="6" s="1"/>
  <c r="W28" i="6"/>
  <c r="V28" i="6"/>
  <c r="U28" i="6"/>
  <c r="Y28" i="6" s="1"/>
  <c r="G28" i="6"/>
  <c r="V27" i="6"/>
  <c r="U27" i="6"/>
  <c r="G27" i="6"/>
  <c r="W27" i="6" s="1"/>
  <c r="W26" i="6"/>
  <c r="V26" i="6"/>
  <c r="U26" i="6"/>
  <c r="Y26" i="6" s="1"/>
  <c r="G26" i="6"/>
  <c r="V25" i="6"/>
  <c r="U25" i="6"/>
  <c r="G25" i="6"/>
  <c r="W25" i="6" s="1"/>
  <c r="W24" i="6"/>
  <c r="V24" i="6"/>
  <c r="U24" i="6"/>
  <c r="Y24" i="6" s="1"/>
  <c r="G24" i="6"/>
  <c r="V23" i="6"/>
  <c r="U23" i="6"/>
  <c r="G23" i="6"/>
  <c r="W23" i="6" s="1"/>
  <c r="W22" i="6"/>
  <c r="V22" i="6"/>
  <c r="U22" i="6"/>
  <c r="Y22" i="6" s="1"/>
  <c r="G22" i="6"/>
  <c r="V21" i="6"/>
  <c r="U21" i="6"/>
  <c r="G21" i="6"/>
  <c r="W21" i="6" s="1"/>
  <c r="W20" i="6"/>
  <c r="V20" i="6"/>
  <c r="U20" i="6"/>
  <c r="Y20" i="6" s="1"/>
  <c r="G20" i="6"/>
  <c r="V19" i="6"/>
  <c r="U19" i="6"/>
  <c r="G19" i="6"/>
  <c r="W19" i="6" s="1"/>
  <c r="W18" i="6"/>
  <c r="V18" i="6"/>
  <c r="U18" i="6"/>
  <c r="Y18" i="6" s="1"/>
  <c r="G18" i="6"/>
  <c r="V17" i="6"/>
  <c r="U17" i="6"/>
  <c r="G17" i="6"/>
  <c r="W17" i="6" s="1"/>
  <c r="W16" i="6"/>
  <c r="V16" i="6"/>
  <c r="U16" i="6"/>
  <c r="Y16" i="6" s="1"/>
  <c r="G16" i="6"/>
  <c r="V15" i="6"/>
  <c r="U15" i="6"/>
  <c r="G15" i="6"/>
  <c r="W15" i="6" s="1"/>
  <c r="W14" i="6"/>
  <c r="V14" i="6"/>
  <c r="U14" i="6"/>
  <c r="Y14" i="6" s="1"/>
  <c r="G14" i="6"/>
  <c r="V13" i="6"/>
  <c r="U13" i="6"/>
  <c r="G13" i="6"/>
  <c r="W13" i="6" s="1"/>
  <c r="W12" i="6"/>
  <c r="V12" i="6"/>
  <c r="U12" i="6"/>
  <c r="Y12" i="6" s="1"/>
  <c r="G12" i="6"/>
  <c r="V11" i="6"/>
  <c r="U11" i="6"/>
  <c r="G11" i="6"/>
  <c r="W11" i="6" s="1"/>
  <c r="W10" i="6"/>
  <c r="V10" i="6"/>
  <c r="U10" i="6"/>
  <c r="Y10" i="6" s="1"/>
  <c r="G10" i="6"/>
  <c r="V9" i="6"/>
  <c r="U9" i="6"/>
  <c r="G9" i="6"/>
  <c r="W9" i="6" s="1"/>
  <c r="W8" i="6"/>
  <c r="V8" i="6"/>
  <c r="U8" i="6"/>
  <c r="Y8" i="6" s="1"/>
  <c r="G8" i="6"/>
  <c r="U9" i="4"/>
  <c r="V9" i="4"/>
  <c r="U10" i="4"/>
  <c r="V10" i="4"/>
  <c r="U11" i="4"/>
  <c r="V11" i="4"/>
  <c r="U12" i="4"/>
  <c r="V12" i="4"/>
  <c r="U13" i="4"/>
  <c r="V13" i="4"/>
  <c r="U14" i="4"/>
  <c r="V14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8" i="4"/>
  <c r="V28" i="4"/>
  <c r="U29" i="4"/>
  <c r="V29" i="4"/>
  <c r="U30" i="4"/>
  <c r="V30" i="4"/>
  <c r="U31" i="4"/>
  <c r="V31" i="4"/>
  <c r="U32" i="4"/>
  <c r="V32" i="4"/>
  <c r="U33" i="4"/>
  <c r="V33" i="4"/>
  <c r="U34" i="4"/>
  <c r="V34" i="4"/>
  <c r="U40" i="4"/>
  <c r="V40" i="4"/>
  <c r="U41" i="4"/>
  <c r="V41" i="4"/>
  <c r="U42" i="4"/>
  <c r="V42" i="4"/>
  <c r="U43" i="4"/>
  <c r="V43" i="4"/>
  <c r="U44" i="4"/>
  <c r="V44" i="4"/>
  <c r="U45" i="4"/>
  <c r="V45" i="4"/>
  <c r="U46" i="4"/>
  <c r="V46" i="4"/>
  <c r="U47" i="4"/>
  <c r="V47" i="4"/>
  <c r="U48" i="4"/>
  <c r="V48" i="4"/>
  <c r="U49" i="4"/>
  <c r="V49" i="4"/>
  <c r="U50" i="4"/>
  <c r="V50" i="4"/>
  <c r="U51" i="4"/>
  <c r="V51" i="4"/>
  <c r="U52" i="4"/>
  <c r="V52" i="4"/>
  <c r="U53" i="4"/>
  <c r="V53" i="4"/>
  <c r="U54" i="4"/>
  <c r="V54" i="4"/>
  <c r="U55" i="4"/>
  <c r="V55" i="4"/>
  <c r="U56" i="4"/>
  <c r="V56" i="4"/>
  <c r="U62" i="4"/>
  <c r="V62" i="4"/>
  <c r="U63" i="4"/>
  <c r="V63" i="4"/>
  <c r="U64" i="4"/>
  <c r="V64" i="4"/>
  <c r="U65" i="4"/>
  <c r="V65" i="4"/>
  <c r="U66" i="4"/>
  <c r="V66" i="4"/>
  <c r="U71" i="4"/>
  <c r="V71" i="4"/>
  <c r="U72" i="4"/>
  <c r="V72" i="4"/>
  <c r="U73" i="4"/>
  <c r="V73" i="4"/>
  <c r="U74" i="4"/>
  <c r="V74" i="4"/>
  <c r="U75" i="4"/>
  <c r="V75" i="4"/>
  <c r="U76" i="4"/>
  <c r="V76" i="4"/>
  <c r="U77" i="4"/>
  <c r="V77" i="4"/>
  <c r="U78" i="4"/>
  <c r="V78" i="4"/>
  <c r="U85" i="4"/>
  <c r="V85" i="4"/>
  <c r="U86" i="4"/>
  <c r="V86" i="4"/>
  <c r="U87" i="4"/>
  <c r="V87" i="4"/>
  <c r="U92" i="4"/>
  <c r="V92" i="4"/>
  <c r="U93" i="4"/>
  <c r="V93" i="4"/>
  <c r="U94" i="4"/>
  <c r="V94" i="4"/>
  <c r="U100" i="4"/>
  <c r="V100" i="4"/>
  <c r="U101" i="4"/>
  <c r="V101" i="4"/>
  <c r="U102" i="4"/>
  <c r="V102" i="4"/>
  <c r="U103" i="4"/>
  <c r="V103" i="4"/>
  <c r="U104" i="4"/>
  <c r="V104" i="4"/>
  <c r="U105" i="4"/>
  <c r="V105" i="4"/>
  <c r="U106" i="4"/>
  <c r="V106" i="4"/>
  <c r="U107" i="4"/>
  <c r="V107" i="4"/>
  <c r="U108" i="4"/>
  <c r="V108" i="4"/>
  <c r="U109" i="4"/>
  <c r="V109" i="4"/>
  <c r="U110" i="4"/>
  <c r="V110" i="4"/>
  <c r="U111" i="4"/>
  <c r="V111" i="4"/>
  <c r="U112" i="4"/>
  <c r="V112" i="4"/>
  <c r="U117" i="4"/>
  <c r="V117" i="4"/>
  <c r="U123" i="4"/>
  <c r="V123" i="4"/>
  <c r="U124" i="4"/>
  <c r="V124" i="4"/>
  <c r="U125" i="4"/>
  <c r="V125" i="4"/>
  <c r="U126" i="4"/>
  <c r="V126" i="4"/>
  <c r="U127" i="4"/>
  <c r="V127" i="4"/>
  <c r="U128" i="4"/>
  <c r="V128" i="4"/>
  <c r="U129" i="4"/>
  <c r="V129" i="4"/>
  <c r="U130" i="4"/>
  <c r="V130" i="4"/>
  <c r="U131" i="4"/>
  <c r="V131" i="4"/>
  <c r="U135" i="4"/>
  <c r="V135" i="4"/>
  <c r="U136" i="4"/>
  <c r="V136" i="4"/>
  <c r="U137" i="4"/>
  <c r="V137" i="4"/>
  <c r="U138" i="4"/>
  <c r="V138" i="4"/>
  <c r="U139" i="4"/>
  <c r="V139" i="4"/>
  <c r="U140" i="4"/>
  <c r="V140" i="4"/>
  <c r="U141" i="4"/>
  <c r="V141" i="4"/>
  <c r="U144" i="4"/>
  <c r="V144" i="4"/>
  <c r="U145" i="4"/>
  <c r="V145" i="4"/>
  <c r="U146" i="4"/>
  <c r="V146" i="4"/>
  <c r="U147" i="4"/>
  <c r="V147" i="4"/>
  <c r="U148" i="4"/>
  <c r="V148" i="4"/>
  <c r="U149" i="4"/>
  <c r="V149" i="4"/>
  <c r="U150" i="4"/>
  <c r="V150" i="4"/>
  <c r="U151" i="4"/>
  <c r="V151" i="4"/>
  <c r="U152" i="4"/>
  <c r="V152" i="4"/>
  <c r="U153" i="4"/>
  <c r="V153" i="4"/>
  <c r="U154" i="4"/>
  <c r="V154" i="4"/>
  <c r="U155" i="4"/>
  <c r="V155" i="4"/>
  <c r="U156" i="4"/>
  <c r="V156" i="4"/>
  <c r="U157" i="4"/>
  <c r="V157" i="4"/>
  <c r="U158" i="4"/>
  <c r="V158" i="4"/>
  <c r="U159" i="4"/>
  <c r="V159" i="4"/>
  <c r="U160" i="4"/>
  <c r="V160" i="4"/>
  <c r="U161" i="4"/>
  <c r="V161" i="4"/>
  <c r="U162" i="4"/>
  <c r="V162" i="4"/>
  <c r="U163" i="4"/>
  <c r="V163" i="4"/>
  <c r="U164" i="4"/>
  <c r="V164" i="4"/>
  <c r="U165" i="4"/>
  <c r="V165" i="4"/>
  <c r="U166" i="4"/>
  <c r="V166" i="4"/>
  <c r="U167" i="4"/>
  <c r="V167" i="4"/>
  <c r="U172" i="4"/>
  <c r="V172" i="4"/>
  <c r="U173" i="4"/>
  <c r="V173" i="4"/>
  <c r="U174" i="4"/>
  <c r="V174" i="4"/>
  <c r="U175" i="4"/>
  <c r="V175" i="4"/>
  <c r="U180" i="4"/>
  <c r="V180" i="4"/>
  <c r="U182" i="4"/>
  <c r="V182" i="4"/>
  <c r="U183" i="4"/>
  <c r="V183" i="4"/>
  <c r="U185" i="4"/>
  <c r="V185" i="4"/>
  <c r="U189" i="4"/>
  <c r="V189" i="4"/>
  <c r="U191" i="4"/>
  <c r="V191" i="4"/>
  <c r="U192" i="4"/>
  <c r="V192" i="4"/>
  <c r="U193" i="4"/>
  <c r="V193" i="4"/>
  <c r="U194" i="4"/>
  <c r="V194" i="4"/>
  <c r="U195" i="4"/>
  <c r="V195" i="4"/>
  <c r="U196" i="4"/>
  <c r="V196" i="4"/>
  <c r="U197" i="4"/>
  <c r="V197" i="4"/>
  <c r="U198" i="4"/>
  <c r="V198" i="4"/>
  <c r="U199" i="4"/>
  <c r="V199" i="4"/>
  <c r="U200" i="4"/>
  <c r="V200" i="4"/>
  <c r="U201" i="4"/>
  <c r="V201" i="4"/>
  <c r="U202" i="4"/>
  <c r="V202" i="4"/>
  <c r="U203" i="4"/>
  <c r="V203" i="4"/>
  <c r="U204" i="4"/>
  <c r="V204" i="4"/>
  <c r="V8" i="4"/>
  <c r="U8" i="4"/>
  <c r="G8" i="4"/>
  <c r="W8" i="4" s="1"/>
  <c r="G9" i="4"/>
  <c r="W9" i="4" s="1"/>
  <c r="G10" i="4"/>
  <c r="W10" i="4" s="1"/>
  <c r="G11" i="4"/>
  <c r="W11" i="4" s="1"/>
  <c r="G12" i="4"/>
  <c r="W12" i="4" s="1"/>
  <c r="G13" i="4"/>
  <c r="W13" i="4" s="1"/>
  <c r="G14" i="4"/>
  <c r="W14" i="4" s="1"/>
  <c r="G17" i="4"/>
  <c r="W17" i="4" s="1"/>
  <c r="G18" i="4"/>
  <c r="W18" i="4" s="1"/>
  <c r="G19" i="4"/>
  <c r="W19" i="4" s="1"/>
  <c r="G20" i="4"/>
  <c r="W20" i="4" s="1"/>
  <c r="G21" i="4"/>
  <c r="W21" i="4" s="1"/>
  <c r="G22" i="4"/>
  <c r="W22" i="4" s="1"/>
  <c r="G23" i="4"/>
  <c r="W23" i="4" s="1"/>
  <c r="G24" i="4"/>
  <c r="W24" i="4" s="1"/>
  <c r="G25" i="4"/>
  <c r="W25" i="4" s="1"/>
  <c r="G26" i="4"/>
  <c r="W26" i="4" s="1"/>
  <c r="G28" i="4"/>
  <c r="W28" i="4" s="1"/>
  <c r="G29" i="4"/>
  <c r="W29" i="4" s="1"/>
  <c r="G30" i="4"/>
  <c r="W30" i="4" s="1"/>
  <c r="G31" i="4"/>
  <c r="W31" i="4" s="1"/>
  <c r="G32" i="4"/>
  <c r="W32" i="4" s="1"/>
  <c r="G33" i="4"/>
  <c r="W33" i="4" s="1"/>
  <c r="G34" i="4"/>
  <c r="W34" i="4" s="1"/>
  <c r="G40" i="4"/>
  <c r="W40" i="4" s="1"/>
  <c r="G41" i="4"/>
  <c r="W41" i="4" s="1"/>
  <c r="G42" i="4"/>
  <c r="W42" i="4" s="1"/>
  <c r="G43" i="4"/>
  <c r="W43" i="4" s="1"/>
  <c r="G44" i="4"/>
  <c r="W44" i="4" s="1"/>
  <c r="G45" i="4"/>
  <c r="W45" i="4" s="1"/>
  <c r="G46" i="4"/>
  <c r="W46" i="4" s="1"/>
  <c r="G47" i="4"/>
  <c r="W47" i="4" s="1"/>
  <c r="G48" i="4"/>
  <c r="W48" i="4" s="1"/>
  <c r="G49" i="4"/>
  <c r="W49" i="4" s="1"/>
  <c r="G50" i="4"/>
  <c r="W50" i="4" s="1"/>
  <c r="G51" i="4"/>
  <c r="W51" i="4" s="1"/>
  <c r="G52" i="4"/>
  <c r="W52" i="4" s="1"/>
  <c r="G53" i="4"/>
  <c r="W53" i="4" s="1"/>
  <c r="G54" i="4"/>
  <c r="W54" i="4" s="1"/>
  <c r="G55" i="4"/>
  <c r="W55" i="4" s="1"/>
  <c r="G56" i="4"/>
  <c r="W56" i="4" s="1"/>
  <c r="G62" i="4"/>
  <c r="W62" i="4" s="1"/>
  <c r="G63" i="4"/>
  <c r="W63" i="4" s="1"/>
  <c r="G64" i="4"/>
  <c r="W64" i="4" s="1"/>
  <c r="G65" i="4"/>
  <c r="W65" i="4" s="1"/>
  <c r="G66" i="4"/>
  <c r="W66" i="4" s="1"/>
  <c r="G71" i="4"/>
  <c r="W71" i="4" s="1"/>
  <c r="G72" i="4"/>
  <c r="W72" i="4" s="1"/>
  <c r="G73" i="4"/>
  <c r="W73" i="4" s="1"/>
  <c r="G74" i="4"/>
  <c r="W74" i="4" s="1"/>
  <c r="G75" i="4"/>
  <c r="W75" i="4" s="1"/>
  <c r="G76" i="4"/>
  <c r="W76" i="4" s="1"/>
  <c r="G77" i="4"/>
  <c r="W77" i="4" s="1"/>
  <c r="G78" i="4"/>
  <c r="W78" i="4" s="1"/>
  <c r="G85" i="4"/>
  <c r="W85" i="4" s="1"/>
  <c r="G86" i="4"/>
  <c r="W86" i="4" s="1"/>
  <c r="G87" i="4"/>
  <c r="W87" i="4" s="1"/>
  <c r="G92" i="4"/>
  <c r="W92" i="4" s="1"/>
  <c r="G93" i="4"/>
  <c r="W93" i="4" s="1"/>
  <c r="G94" i="4"/>
  <c r="W94" i="4" s="1"/>
  <c r="G100" i="4"/>
  <c r="W100" i="4" s="1"/>
  <c r="G101" i="4"/>
  <c r="W101" i="4" s="1"/>
  <c r="G102" i="4"/>
  <c r="W102" i="4" s="1"/>
  <c r="G103" i="4"/>
  <c r="W103" i="4" s="1"/>
  <c r="G104" i="4"/>
  <c r="W104" i="4" s="1"/>
  <c r="G105" i="4"/>
  <c r="W105" i="4" s="1"/>
  <c r="G106" i="4"/>
  <c r="W106" i="4" s="1"/>
  <c r="G107" i="4"/>
  <c r="W107" i="4" s="1"/>
  <c r="G108" i="4"/>
  <c r="W108" i="4" s="1"/>
  <c r="Y108" i="4" s="1"/>
  <c r="G109" i="4"/>
  <c r="W109" i="4" s="1"/>
  <c r="G110" i="4"/>
  <c r="W110" i="4" s="1"/>
  <c r="Y110" i="4" s="1"/>
  <c r="G111" i="4"/>
  <c r="W111" i="4" s="1"/>
  <c r="G112" i="4"/>
  <c r="W112" i="4" s="1"/>
  <c r="Y112" i="4" s="1"/>
  <c r="G117" i="4"/>
  <c r="W117" i="4" s="1"/>
  <c r="G123" i="4"/>
  <c r="W123" i="4" s="1"/>
  <c r="Y123" i="4" s="1"/>
  <c r="G124" i="4"/>
  <c r="W124" i="4" s="1"/>
  <c r="G125" i="4"/>
  <c r="W125" i="4" s="1"/>
  <c r="Y125" i="4" s="1"/>
  <c r="G126" i="4"/>
  <c r="W126" i="4" s="1"/>
  <c r="G127" i="4"/>
  <c r="W127" i="4" s="1"/>
  <c r="Y127" i="4" s="1"/>
  <c r="G128" i="4"/>
  <c r="W128" i="4" s="1"/>
  <c r="G129" i="4"/>
  <c r="W129" i="4" s="1"/>
  <c r="Y129" i="4" s="1"/>
  <c r="G130" i="4"/>
  <c r="W130" i="4" s="1"/>
  <c r="G131" i="4"/>
  <c r="W131" i="4" s="1"/>
  <c r="Y131" i="4" s="1"/>
  <c r="G135" i="4"/>
  <c r="W135" i="4" s="1"/>
  <c r="G136" i="4"/>
  <c r="W136" i="4" s="1"/>
  <c r="Y136" i="4" s="1"/>
  <c r="G137" i="4"/>
  <c r="W137" i="4" s="1"/>
  <c r="G138" i="4"/>
  <c r="W138" i="4" s="1"/>
  <c r="Y138" i="4" s="1"/>
  <c r="G139" i="4"/>
  <c r="W139" i="4" s="1"/>
  <c r="G140" i="4"/>
  <c r="W140" i="4" s="1"/>
  <c r="Y140" i="4" s="1"/>
  <c r="G141" i="4"/>
  <c r="W141" i="4" s="1"/>
  <c r="G144" i="4"/>
  <c r="W144" i="4" s="1"/>
  <c r="Y144" i="4" s="1"/>
  <c r="G145" i="4"/>
  <c r="W145" i="4" s="1"/>
  <c r="G146" i="4"/>
  <c r="W146" i="4" s="1"/>
  <c r="Y146" i="4" s="1"/>
  <c r="G147" i="4"/>
  <c r="W147" i="4" s="1"/>
  <c r="G148" i="4"/>
  <c r="W148" i="4" s="1"/>
  <c r="Y148" i="4" s="1"/>
  <c r="G149" i="4"/>
  <c r="W149" i="4" s="1"/>
  <c r="G150" i="4"/>
  <c r="W150" i="4" s="1"/>
  <c r="G151" i="4"/>
  <c r="W151" i="4" s="1"/>
  <c r="G152" i="4"/>
  <c r="W152" i="4" s="1"/>
  <c r="G153" i="4"/>
  <c r="W153" i="4" s="1"/>
  <c r="G154" i="4"/>
  <c r="W154" i="4" s="1"/>
  <c r="G155" i="4"/>
  <c r="W155" i="4" s="1"/>
  <c r="G156" i="4"/>
  <c r="W156" i="4" s="1"/>
  <c r="G157" i="4"/>
  <c r="W157" i="4" s="1"/>
  <c r="G158" i="4"/>
  <c r="W158" i="4" s="1"/>
  <c r="G159" i="4"/>
  <c r="W159" i="4" s="1"/>
  <c r="G160" i="4"/>
  <c r="W160" i="4" s="1"/>
  <c r="G161" i="4"/>
  <c r="W161" i="4" s="1"/>
  <c r="G162" i="4"/>
  <c r="W162" i="4" s="1"/>
  <c r="G163" i="4"/>
  <c r="W163" i="4" s="1"/>
  <c r="G164" i="4"/>
  <c r="W164" i="4" s="1"/>
  <c r="G165" i="4"/>
  <c r="W165" i="4" s="1"/>
  <c r="G166" i="4"/>
  <c r="W166" i="4" s="1"/>
  <c r="G167" i="4"/>
  <c r="W167" i="4" s="1"/>
  <c r="G172" i="4"/>
  <c r="W172" i="4" s="1"/>
  <c r="G173" i="4"/>
  <c r="W173" i="4" s="1"/>
  <c r="G174" i="4"/>
  <c r="W174" i="4" s="1"/>
  <c r="G175" i="4"/>
  <c r="W175" i="4" s="1"/>
  <c r="G180" i="4"/>
  <c r="W180" i="4" s="1"/>
  <c r="G182" i="4"/>
  <c r="W182" i="4" s="1"/>
  <c r="G183" i="4"/>
  <c r="W183" i="4" s="1"/>
  <c r="G185" i="4"/>
  <c r="W185" i="4" s="1"/>
  <c r="G189" i="4"/>
  <c r="W189" i="4" s="1"/>
  <c r="G191" i="4"/>
  <c r="W191" i="4" s="1"/>
  <c r="G192" i="4"/>
  <c r="W192" i="4" s="1"/>
  <c r="G193" i="4"/>
  <c r="W193" i="4" s="1"/>
  <c r="G194" i="4"/>
  <c r="W194" i="4" s="1"/>
  <c r="G195" i="4"/>
  <c r="W195" i="4" s="1"/>
  <c r="G196" i="4"/>
  <c r="W196" i="4" s="1"/>
  <c r="G197" i="4"/>
  <c r="W197" i="4" s="1"/>
  <c r="G198" i="4"/>
  <c r="W198" i="4" s="1"/>
  <c r="G199" i="4"/>
  <c r="W199" i="4" s="1"/>
  <c r="G200" i="4"/>
  <c r="W200" i="4" s="1"/>
  <c r="G201" i="4"/>
  <c r="W201" i="4" s="1"/>
  <c r="G202" i="4"/>
  <c r="W202" i="4" s="1"/>
  <c r="G203" i="4"/>
  <c r="W203" i="4" s="1"/>
  <c r="G204" i="4"/>
  <c r="W204" i="4" s="1"/>
  <c r="Y149" i="4" l="1"/>
  <c r="Y147" i="4"/>
  <c r="Y145" i="4"/>
  <c r="Y141" i="4"/>
  <c r="Y139" i="4"/>
  <c r="Y137" i="4"/>
  <c r="Y135" i="4"/>
  <c r="Y130" i="4"/>
  <c r="Y128" i="4"/>
  <c r="Y126" i="4"/>
  <c r="Y124" i="4"/>
  <c r="Y117" i="4"/>
  <c r="Y111" i="4"/>
  <c r="Y109" i="4"/>
  <c r="Y107" i="4"/>
  <c r="Y86" i="4"/>
  <c r="Y78" i="4"/>
  <c r="Y76" i="4"/>
  <c r="Y74" i="4"/>
  <c r="Y72" i="4"/>
  <c r="Y203" i="4"/>
  <c r="Y201" i="4"/>
  <c r="Y199" i="4"/>
  <c r="Y198" i="4"/>
  <c r="Y196" i="4"/>
  <c r="Y194" i="4"/>
  <c r="Y192" i="4"/>
  <c r="Y202" i="4"/>
  <c r="Y197" i="4"/>
  <c r="Y193" i="4"/>
  <c r="Y191" i="4"/>
  <c r="Y185" i="4"/>
  <c r="Y183" i="4"/>
  <c r="Y182" i="4"/>
  <c r="Y180" i="4"/>
  <c r="Y175" i="4"/>
  <c r="Y174" i="4"/>
  <c r="Y204" i="4"/>
  <c r="Y200" i="4"/>
  <c r="Y195" i="4"/>
  <c r="Y189" i="4"/>
  <c r="Y172" i="4"/>
  <c r="Y166" i="4"/>
  <c r="Y164" i="4"/>
  <c r="Y162" i="4"/>
  <c r="Y160" i="4"/>
  <c r="Y158" i="4"/>
  <c r="Y156" i="4"/>
  <c r="Y154" i="4"/>
  <c r="Y153" i="4"/>
  <c r="Y152" i="4"/>
  <c r="Y151" i="4"/>
  <c r="Y106" i="4"/>
  <c r="Y105" i="4"/>
  <c r="Y104" i="4"/>
  <c r="Y103" i="4"/>
  <c r="Y102" i="4"/>
  <c r="Y101" i="4"/>
  <c r="Y100" i="4"/>
  <c r="Y94" i="4"/>
  <c r="Y93" i="4"/>
  <c r="Y92" i="4"/>
  <c r="Y8" i="4"/>
  <c r="Y173" i="4"/>
  <c r="Y167" i="4"/>
  <c r="Y165" i="4"/>
  <c r="Y163" i="4"/>
  <c r="Y161" i="4"/>
  <c r="Y159" i="4"/>
  <c r="Y157" i="4"/>
  <c r="Y155" i="4"/>
  <c r="Y87" i="4"/>
  <c r="Y85" i="4"/>
  <c r="Y77" i="4"/>
  <c r="Y75" i="4"/>
  <c r="Y73" i="4"/>
  <c r="Y71" i="4"/>
  <c r="Y150" i="4"/>
  <c r="Y65" i="4"/>
  <c r="Y63" i="4"/>
  <c r="Y55" i="4"/>
  <c r="Y53" i="4"/>
  <c r="Y51" i="4"/>
  <c r="Y49" i="4"/>
  <c r="Y47" i="4"/>
  <c r="Y45" i="4"/>
  <c r="Y43" i="4"/>
  <c r="Y41" i="4"/>
  <c r="Y34" i="4"/>
  <c r="Y32" i="4"/>
  <c r="Y30" i="4"/>
  <c r="Y28" i="4"/>
  <c r="Y25" i="4"/>
  <c r="Y23" i="4"/>
  <c r="Y21" i="4"/>
  <c r="Y19" i="4"/>
  <c r="Y17" i="4"/>
  <c r="Y13" i="4"/>
  <c r="Y11" i="4"/>
  <c r="Y9" i="4"/>
  <c r="Y66" i="4"/>
  <c r="Y64" i="4"/>
  <c r="Y62" i="4"/>
  <c r="Y56" i="4"/>
  <c r="Y54" i="4"/>
  <c r="Y52" i="4"/>
  <c r="Y50" i="4"/>
  <c r="Y48" i="4"/>
  <c r="Y46" i="4"/>
  <c r="Y44" i="4"/>
  <c r="Y42" i="4"/>
  <c r="Y40" i="4"/>
  <c r="Y33" i="4"/>
  <c r="Y31" i="4"/>
  <c r="Y29" i="4"/>
  <c r="Y26" i="4"/>
  <c r="Y24" i="4"/>
  <c r="Y22" i="4"/>
  <c r="Y20" i="4"/>
  <c r="Y18" i="4"/>
  <c r="Y14" i="4"/>
  <c r="Y12" i="4"/>
  <c r="Y10" i="4"/>
  <c r="Y15" i="6"/>
  <c r="Y23" i="6"/>
  <c r="Y11" i="6"/>
  <c r="Y19" i="6"/>
  <c r="Y27" i="6"/>
  <c r="Y31" i="6"/>
  <c r="Y39" i="6"/>
  <c r="Y43" i="6"/>
  <c r="Y47" i="6"/>
  <c r="Y9" i="6"/>
  <c r="Y13" i="6"/>
  <c r="Y17" i="6"/>
  <c r="Y21" i="6"/>
  <c r="Y25" i="6"/>
  <c r="Y29" i="6"/>
  <c r="Y33" i="6"/>
  <c r="Y37" i="6"/>
  <c r="Y41" i="6"/>
  <c r="Y45" i="6"/>
  <c r="Y49" i="6"/>
  <c r="Y110" i="6"/>
  <c r="Y114" i="6"/>
  <c r="Y118" i="6"/>
  <c r="Y122" i="6"/>
  <c r="Y126" i="6"/>
  <c r="Y130" i="6"/>
  <c r="Y134" i="6"/>
  <c r="Y138" i="6"/>
  <c r="Y142" i="6"/>
  <c r="Y146" i="6"/>
  <c r="Y150" i="6"/>
  <c r="Y154" i="6"/>
  <c r="Y158" i="6"/>
  <c r="Y162" i="6"/>
  <c r="Y166" i="6"/>
  <c r="Y170" i="6"/>
  <c r="Y174" i="6"/>
  <c r="Y178" i="6"/>
  <c r="Y182" i="6"/>
  <c r="Y186" i="6"/>
  <c r="Y190" i="6"/>
  <c r="Y194" i="6"/>
  <c r="Y198" i="6"/>
  <c r="Y202" i="6"/>
  <c r="Y206" i="6"/>
  <c r="Y210" i="6"/>
  <c r="Y214" i="6"/>
  <c r="Y108" i="6"/>
  <c r="Y112" i="6"/>
  <c r="Y116" i="6"/>
  <c r="Y120" i="6"/>
  <c r="Y124" i="6"/>
  <c r="Y128" i="6"/>
  <c r="Y132" i="6"/>
  <c r="Y136" i="6"/>
  <c r="Y140" i="6"/>
  <c r="Y144" i="6"/>
  <c r="Y148" i="6"/>
  <c r="Y152" i="6"/>
  <c r="Y156" i="6"/>
  <c r="Y160" i="6"/>
  <c r="Y164" i="6"/>
  <c r="Y168" i="6"/>
  <c r="Y172" i="6"/>
  <c r="Y176" i="6"/>
  <c r="Y180" i="6"/>
  <c r="Y184" i="6"/>
  <c r="Y188" i="6"/>
  <c r="Y192" i="6"/>
  <c r="Y196" i="6"/>
  <c r="Y200" i="6"/>
  <c r="Y204" i="6"/>
  <c r="Y208" i="6"/>
  <c r="Y212" i="6"/>
  <c r="Y216" i="6"/>
  <c r="Y257" i="6"/>
  <c r="Y261" i="6"/>
  <c r="Y265" i="6"/>
  <c r="Y255" i="6"/>
  <c r="Y259" i="6"/>
  <c r="Y263" i="6"/>
  <c r="Y267" i="6"/>
  <c r="Y272" i="6"/>
  <c r="Y276" i="6"/>
  <c r="Y280" i="6"/>
  <c r="Y284" i="6"/>
  <c r="Y288" i="6"/>
  <c r="Y292" i="6"/>
  <c r="Y296" i="6"/>
  <c r="Y300" i="6"/>
  <c r="Y304" i="6"/>
  <c r="Y308" i="6"/>
  <c r="Y309" i="6"/>
  <c r="Y311" i="6"/>
  <c r="Y313" i="6"/>
  <c r="Y315" i="6"/>
  <c r="Y317" i="6"/>
  <c r="Y319" i="6"/>
  <c r="Y321" i="6"/>
  <c r="Y323" i="6"/>
  <c r="Y325" i="6"/>
  <c r="Y327" i="6"/>
  <c r="Y329" i="6"/>
  <c r="Y331" i="6"/>
  <c r="Y333" i="6"/>
  <c r="Y335" i="6"/>
  <c r="Y337" i="6"/>
  <c r="Y339" i="6"/>
  <c r="Y341" i="6"/>
  <c r="Y343" i="6"/>
  <c r="Y345" i="6"/>
  <c r="Y347" i="6"/>
  <c r="Y349" i="6"/>
  <c r="Y351" i="6"/>
  <c r="Y270" i="6"/>
  <c r="Y274" i="6"/>
  <c r="Y278" i="6"/>
  <c r="Y282" i="6"/>
  <c r="Y286" i="6"/>
  <c r="Y290" i="6"/>
  <c r="Y294" i="6"/>
  <c r="Y298" i="6"/>
  <c r="Y302" i="6"/>
  <c r="Y306" i="6"/>
  <c r="V196" i="5"/>
  <c r="U196" i="5"/>
  <c r="G196" i="5"/>
  <c r="W196" i="5" s="1"/>
  <c r="V195" i="5"/>
  <c r="U195" i="5"/>
  <c r="G195" i="5"/>
  <c r="W195" i="5" s="1"/>
  <c r="V194" i="5"/>
  <c r="U194" i="5"/>
  <c r="G194" i="5"/>
  <c r="W194" i="5" s="1"/>
  <c r="V193" i="5"/>
  <c r="U193" i="5"/>
  <c r="Y193" i="5" s="1"/>
  <c r="G193" i="5"/>
  <c r="W193" i="5" s="1"/>
  <c r="V192" i="5"/>
  <c r="U192" i="5"/>
  <c r="G192" i="5"/>
  <c r="W192" i="5" s="1"/>
  <c r="V191" i="5"/>
  <c r="U191" i="5"/>
  <c r="Y191" i="5" s="1"/>
  <c r="G191" i="5"/>
  <c r="W191" i="5" s="1"/>
  <c r="V190" i="5"/>
  <c r="U190" i="5"/>
  <c r="G190" i="5"/>
  <c r="W190" i="5" s="1"/>
  <c r="V189" i="5"/>
  <c r="U189" i="5"/>
  <c r="Y189" i="5" s="1"/>
  <c r="G189" i="5"/>
  <c r="W189" i="5" s="1"/>
  <c r="V188" i="5"/>
  <c r="U188" i="5"/>
  <c r="G188" i="5"/>
  <c r="W188" i="5" s="1"/>
  <c r="V187" i="5"/>
  <c r="U187" i="5"/>
  <c r="Y187" i="5" s="1"/>
  <c r="G187" i="5"/>
  <c r="W187" i="5" s="1"/>
  <c r="V186" i="5"/>
  <c r="U186" i="5"/>
  <c r="G186" i="5"/>
  <c r="W186" i="5" s="1"/>
  <c r="V185" i="5"/>
  <c r="U185" i="5"/>
  <c r="Y185" i="5" s="1"/>
  <c r="G185" i="5"/>
  <c r="W185" i="5" s="1"/>
  <c r="V184" i="5"/>
  <c r="U184" i="5"/>
  <c r="G184" i="5"/>
  <c r="W184" i="5" s="1"/>
  <c r="V183" i="5"/>
  <c r="U183" i="5"/>
  <c r="G183" i="5"/>
  <c r="W183" i="5" s="1"/>
  <c r="W182" i="5"/>
  <c r="V182" i="5"/>
  <c r="U182" i="5"/>
  <c r="Y182" i="5" s="1"/>
  <c r="G182" i="5"/>
  <c r="V181" i="5"/>
  <c r="U181" i="5"/>
  <c r="G181" i="5"/>
  <c r="W181" i="5" s="1"/>
  <c r="W180" i="5"/>
  <c r="V180" i="5"/>
  <c r="U180" i="5"/>
  <c r="Y180" i="5" s="1"/>
  <c r="G180" i="5"/>
  <c r="V179" i="5"/>
  <c r="U179" i="5"/>
  <c r="G179" i="5"/>
  <c r="W179" i="5" s="1"/>
  <c r="W178" i="5"/>
  <c r="V178" i="5"/>
  <c r="U178" i="5"/>
  <c r="Y178" i="5" s="1"/>
  <c r="G178" i="5"/>
  <c r="V177" i="5"/>
  <c r="U177" i="5"/>
  <c r="G177" i="5"/>
  <c r="W177" i="5" s="1"/>
  <c r="W176" i="5"/>
  <c r="V176" i="5"/>
  <c r="U176" i="5"/>
  <c r="Y176" i="5" s="1"/>
  <c r="G176" i="5"/>
  <c r="V175" i="5"/>
  <c r="U175" i="5"/>
  <c r="G175" i="5"/>
  <c r="W175" i="5" s="1"/>
  <c r="W174" i="5"/>
  <c r="V174" i="5"/>
  <c r="U174" i="5"/>
  <c r="Y174" i="5" s="1"/>
  <c r="G174" i="5"/>
  <c r="V173" i="5"/>
  <c r="U173" i="5"/>
  <c r="G173" i="5"/>
  <c r="W173" i="5" s="1"/>
  <c r="W172" i="5"/>
  <c r="V172" i="5"/>
  <c r="U172" i="5"/>
  <c r="Y172" i="5" s="1"/>
  <c r="G172" i="5"/>
  <c r="V171" i="5"/>
  <c r="U171" i="5"/>
  <c r="G171" i="5"/>
  <c r="W171" i="5" s="1"/>
  <c r="W170" i="5"/>
  <c r="V170" i="5"/>
  <c r="U170" i="5"/>
  <c r="Y170" i="5" s="1"/>
  <c r="G170" i="5"/>
  <c r="V169" i="5"/>
  <c r="U169" i="5"/>
  <c r="G169" i="5"/>
  <c r="W169" i="5" s="1"/>
  <c r="W168" i="5"/>
  <c r="V168" i="5"/>
  <c r="U168" i="5"/>
  <c r="Y168" i="5" s="1"/>
  <c r="G168" i="5"/>
  <c r="V167" i="5"/>
  <c r="U167" i="5"/>
  <c r="G167" i="5"/>
  <c r="W167" i="5" s="1"/>
  <c r="W166" i="5"/>
  <c r="V166" i="5"/>
  <c r="U166" i="5"/>
  <c r="Y166" i="5" s="1"/>
  <c r="G166" i="5"/>
  <c r="V165" i="5"/>
  <c r="U165" i="5"/>
  <c r="G165" i="5"/>
  <c r="W165" i="5" s="1"/>
  <c r="W164" i="5"/>
  <c r="V164" i="5"/>
  <c r="U164" i="5"/>
  <c r="Y164" i="5" s="1"/>
  <c r="G164" i="5"/>
  <c r="V163" i="5"/>
  <c r="U163" i="5"/>
  <c r="G163" i="5"/>
  <c r="W163" i="5" s="1"/>
  <c r="W162" i="5"/>
  <c r="V162" i="5"/>
  <c r="U162" i="5"/>
  <c r="Y162" i="5" s="1"/>
  <c r="G162" i="5"/>
  <c r="V161" i="5"/>
  <c r="U161" i="5"/>
  <c r="G161" i="5"/>
  <c r="W161" i="5" s="1"/>
  <c r="W160" i="5"/>
  <c r="V160" i="5"/>
  <c r="U160" i="5"/>
  <c r="Y160" i="5" s="1"/>
  <c r="G160" i="5"/>
  <c r="V159" i="5"/>
  <c r="U159" i="5"/>
  <c r="G159" i="5"/>
  <c r="W159" i="5" s="1"/>
  <c r="W158" i="5"/>
  <c r="V158" i="5"/>
  <c r="U158" i="5"/>
  <c r="Y158" i="5" s="1"/>
  <c r="G158" i="5"/>
  <c r="V157" i="5"/>
  <c r="U157" i="5"/>
  <c r="G157" i="5"/>
  <c r="W157" i="5" s="1"/>
  <c r="W156" i="5"/>
  <c r="V156" i="5"/>
  <c r="U156" i="5"/>
  <c r="Y156" i="5" s="1"/>
  <c r="G156" i="5"/>
  <c r="V155" i="5"/>
  <c r="U155" i="5"/>
  <c r="G155" i="5"/>
  <c r="W155" i="5" s="1"/>
  <c r="W154" i="5"/>
  <c r="V154" i="5"/>
  <c r="U154" i="5"/>
  <c r="Y154" i="5" s="1"/>
  <c r="G154" i="5"/>
  <c r="V153" i="5"/>
  <c r="U153" i="5"/>
  <c r="G153" i="5"/>
  <c r="W153" i="5" s="1"/>
  <c r="W152" i="5"/>
  <c r="V152" i="5"/>
  <c r="U152" i="5"/>
  <c r="Y152" i="5" s="1"/>
  <c r="G152" i="5"/>
  <c r="V151" i="5"/>
  <c r="U151" i="5"/>
  <c r="G151" i="5"/>
  <c r="W151" i="5" s="1"/>
  <c r="W150" i="5"/>
  <c r="V150" i="5"/>
  <c r="U150" i="5"/>
  <c r="Y150" i="5" s="1"/>
  <c r="G150" i="5"/>
  <c r="V149" i="5"/>
  <c r="U149" i="5"/>
  <c r="G149" i="5"/>
  <c r="W149" i="5" s="1"/>
  <c r="W148" i="5"/>
  <c r="V148" i="5"/>
  <c r="U148" i="5"/>
  <c r="Y148" i="5" s="1"/>
  <c r="G148" i="5"/>
  <c r="V147" i="5"/>
  <c r="U147" i="5"/>
  <c r="G147" i="5"/>
  <c r="W147" i="5" s="1"/>
  <c r="W146" i="5"/>
  <c r="V146" i="5"/>
  <c r="U146" i="5"/>
  <c r="Y146" i="5" s="1"/>
  <c r="G146" i="5"/>
  <c r="V145" i="5"/>
  <c r="U145" i="5"/>
  <c r="G145" i="5"/>
  <c r="W145" i="5" s="1"/>
  <c r="W144" i="5"/>
  <c r="V144" i="5"/>
  <c r="U144" i="5"/>
  <c r="Y144" i="5" s="1"/>
  <c r="G144" i="5"/>
  <c r="V143" i="5"/>
  <c r="U143" i="5"/>
  <c r="G143" i="5"/>
  <c r="W143" i="5" s="1"/>
  <c r="W142" i="5"/>
  <c r="V142" i="5"/>
  <c r="U142" i="5"/>
  <c r="Y142" i="5" s="1"/>
  <c r="G142" i="5"/>
  <c r="V141" i="5"/>
  <c r="U141" i="5"/>
  <c r="G141" i="5"/>
  <c r="W141" i="5" s="1"/>
  <c r="W140" i="5"/>
  <c r="V140" i="5"/>
  <c r="U140" i="5"/>
  <c r="Y140" i="5" s="1"/>
  <c r="G140" i="5"/>
  <c r="V139" i="5"/>
  <c r="U139" i="5"/>
  <c r="G139" i="5"/>
  <c r="W139" i="5" s="1"/>
  <c r="W138" i="5"/>
  <c r="V138" i="5"/>
  <c r="U138" i="5"/>
  <c r="Y138" i="5" s="1"/>
  <c r="G138" i="5"/>
  <c r="V137" i="5"/>
  <c r="U137" i="5"/>
  <c r="G137" i="5"/>
  <c r="W137" i="5" s="1"/>
  <c r="W136" i="5"/>
  <c r="V136" i="5"/>
  <c r="U136" i="5"/>
  <c r="Y136" i="5" s="1"/>
  <c r="G136" i="5"/>
  <c r="V135" i="5"/>
  <c r="U135" i="5"/>
  <c r="G135" i="5"/>
  <c r="W135" i="5" s="1"/>
  <c r="W134" i="5"/>
  <c r="V134" i="5"/>
  <c r="U134" i="5"/>
  <c r="Y134" i="5" s="1"/>
  <c r="G134" i="5"/>
  <c r="V133" i="5"/>
  <c r="U133" i="5"/>
  <c r="G133" i="5"/>
  <c r="W133" i="5" s="1"/>
  <c r="W132" i="5"/>
  <c r="V132" i="5"/>
  <c r="U132" i="5"/>
  <c r="Y132" i="5" s="1"/>
  <c r="G132" i="5"/>
  <c r="V131" i="5"/>
  <c r="U131" i="5"/>
  <c r="G131" i="5"/>
  <c r="W131" i="5" s="1"/>
  <c r="W130" i="5"/>
  <c r="V130" i="5"/>
  <c r="U130" i="5"/>
  <c r="Y130" i="5" s="1"/>
  <c r="G130" i="5"/>
  <c r="V129" i="5"/>
  <c r="U129" i="5"/>
  <c r="G129" i="5"/>
  <c r="W129" i="5" s="1"/>
  <c r="W128" i="5"/>
  <c r="V128" i="5"/>
  <c r="U128" i="5"/>
  <c r="Y128" i="5" s="1"/>
  <c r="G128" i="5"/>
  <c r="V127" i="5"/>
  <c r="U127" i="5"/>
  <c r="G127" i="5"/>
  <c r="W127" i="5" s="1"/>
  <c r="W126" i="5"/>
  <c r="V126" i="5"/>
  <c r="U126" i="5"/>
  <c r="Y126" i="5" s="1"/>
  <c r="G126" i="5"/>
  <c r="V125" i="5"/>
  <c r="U125" i="5"/>
  <c r="G125" i="5"/>
  <c r="W125" i="5" s="1"/>
  <c r="W124" i="5"/>
  <c r="V124" i="5"/>
  <c r="U124" i="5"/>
  <c r="Y124" i="5" s="1"/>
  <c r="G124" i="5"/>
  <c r="V123" i="5"/>
  <c r="U123" i="5"/>
  <c r="G123" i="5"/>
  <c r="W123" i="5" s="1"/>
  <c r="W122" i="5"/>
  <c r="V122" i="5"/>
  <c r="U122" i="5"/>
  <c r="Y122" i="5" s="1"/>
  <c r="G122" i="5"/>
  <c r="V121" i="5"/>
  <c r="U121" i="5"/>
  <c r="G121" i="5"/>
  <c r="W121" i="5" s="1"/>
  <c r="W120" i="5"/>
  <c r="V120" i="5"/>
  <c r="U120" i="5"/>
  <c r="Y120" i="5" s="1"/>
  <c r="G120" i="5"/>
  <c r="V119" i="5"/>
  <c r="U119" i="5"/>
  <c r="G119" i="5"/>
  <c r="W119" i="5" s="1"/>
  <c r="W118" i="5"/>
  <c r="V118" i="5"/>
  <c r="U118" i="5"/>
  <c r="Y118" i="5" s="1"/>
  <c r="G118" i="5"/>
  <c r="V117" i="5"/>
  <c r="U117" i="5"/>
  <c r="G117" i="5"/>
  <c r="W117" i="5" s="1"/>
  <c r="W116" i="5"/>
  <c r="V116" i="5"/>
  <c r="U116" i="5"/>
  <c r="Y116" i="5" s="1"/>
  <c r="G116" i="5"/>
  <c r="V115" i="5"/>
  <c r="Y115" i="5" s="1"/>
  <c r="U115" i="5"/>
  <c r="G115" i="5"/>
  <c r="W115" i="5" s="1"/>
  <c r="W114" i="5"/>
  <c r="V114" i="5"/>
  <c r="U114" i="5"/>
  <c r="Y114" i="5" s="1"/>
  <c r="G114" i="5"/>
  <c r="V113" i="5"/>
  <c r="Y113" i="5" s="1"/>
  <c r="U113" i="5"/>
  <c r="G113" i="5"/>
  <c r="W113" i="5" s="1"/>
  <c r="V112" i="5"/>
  <c r="U112" i="5"/>
  <c r="G112" i="5"/>
  <c r="W112" i="5" s="1"/>
  <c r="W111" i="5"/>
  <c r="V111" i="5"/>
  <c r="U111" i="5"/>
  <c r="Y111" i="5" s="1"/>
  <c r="G111" i="5"/>
  <c r="V110" i="5"/>
  <c r="U110" i="5"/>
  <c r="G110" i="5"/>
  <c r="W110" i="5" s="1"/>
  <c r="W109" i="5"/>
  <c r="V109" i="5"/>
  <c r="U109" i="5"/>
  <c r="Y109" i="5" s="1"/>
  <c r="G109" i="5"/>
  <c r="V108" i="5"/>
  <c r="U108" i="5"/>
  <c r="G108" i="5"/>
  <c r="W108" i="5" s="1"/>
  <c r="W107" i="5"/>
  <c r="V107" i="5"/>
  <c r="U107" i="5"/>
  <c r="Y107" i="5" s="1"/>
  <c r="G107" i="5"/>
  <c r="V106" i="5"/>
  <c r="U106" i="5"/>
  <c r="G106" i="5"/>
  <c r="W106" i="5" s="1"/>
  <c r="W105" i="5"/>
  <c r="V105" i="5"/>
  <c r="U105" i="5"/>
  <c r="Y105" i="5" s="1"/>
  <c r="G105" i="5"/>
  <c r="V104" i="5"/>
  <c r="U104" i="5"/>
  <c r="G104" i="5"/>
  <c r="W104" i="5" s="1"/>
  <c r="W103" i="5"/>
  <c r="V103" i="5"/>
  <c r="U103" i="5"/>
  <c r="Y103" i="5" s="1"/>
  <c r="G103" i="5"/>
  <c r="V102" i="5"/>
  <c r="U102" i="5"/>
  <c r="G102" i="5"/>
  <c r="W102" i="5" s="1"/>
  <c r="W101" i="5"/>
  <c r="V101" i="5"/>
  <c r="U101" i="5"/>
  <c r="Y101" i="5" s="1"/>
  <c r="G101" i="5"/>
  <c r="V100" i="5"/>
  <c r="U100" i="5"/>
  <c r="G100" i="5"/>
  <c r="W100" i="5" s="1"/>
  <c r="W99" i="5"/>
  <c r="V99" i="5"/>
  <c r="U99" i="5"/>
  <c r="Y99" i="5" s="1"/>
  <c r="G99" i="5"/>
  <c r="W98" i="5"/>
  <c r="V98" i="5"/>
  <c r="Y98" i="5" s="1"/>
  <c r="U98" i="5"/>
  <c r="V97" i="5"/>
  <c r="U97" i="5"/>
  <c r="G97" i="5"/>
  <c r="W97" i="5" s="1"/>
  <c r="W96" i="5"/>
  <c r="V96" i="5"/>
  <c r="U96" i="5"/>
  <c r="Y96" i="5" s="1"/>
  <c r="G96" i="5"/>
  <c r="V95" i="5"/>
  <c r="U95" i="5"/>
  <c r="G95" i="5"/>
  <c r="W95" i="5" s="1"/>
  <c r="W94" i="5"/>
  <c r="V94" i="5"/>
  <c r="U94" i="5"/>
  <c r="Y94" i="5" s="1"/>
  <c r="G94" i="5"/>
  <c r="V93" i="5"/>
  <c r="U93" i="5"/>
  <c r="G93" i="5"/>
  <c r="W93" i="5" s="1"/>
  <c r="W92" i="5"/>
  <c r="V92" i="5"/>
  <c r="U92" i="5"/>
  <c r="Y92" i="5" s="1"/>
  <c r="G92" i="5"/>
  <c r="V91" i="5"/>
  <c r="U91" i="5"/>
  <c r="G91" i="5"/>
  <c r="W91" i="5" s="1"/>
  <c r="W90" i="5"/>
  <c r="V90" i="5"/>
  <c r="U90" i="5"/>
  <c r="Y90" i="5" s="1"/>
  <c r="G90" i="5"/>
  <c r="V89" i="5"/>
  <c r="U89" i="5"/>
  <c r="G89" i="5"/>
  <c r="W89" i="5" s="1"/>
  <c r="W88" i="5"/>
  <c r="V88" i="5"/>
  <c r="U88" i="5"/>
  <c r="Y88" i="5" s="1"/>
  <c r="G88" i="5"/>
  <c r="V87" i="5"/>
  <c r="U87" i="5"/>
  <c r="G87" i="5"/>
  <c r="W87" i="5" s="1"/>
  <c r="W86" i="5"/>
  <c r="V86" i="5"/>
  <c r="U86" i="5"/>
  <c r="Y86" i="5" s="1"/>
  <c r="G86" i="5"/>
  <c r="V85" i="5"/>
  <c r="U85" i="5"/>
  <c r="G85" i="5"/>
  <c r="W85" i="5" s="1"/>
  <c r="W84" i="5"/>
  <c r="V84" i="5"/>
  <c r="U84" i="5"/>
  <c r="Y84" i="5" s="1"/>
  <c r="G84" i="5"/>
  <c r="V83" i="5"/>
  <c r="U83" i="5"/>
  <c r="G83" i="5"/>
  <c r="W83" i="5" s="1"/>
  <c r="W82" i="5"/>
  <c r="V82" i="5"/>
  <c r="U82" i="5"/>
  <c r="Y82" i="5" s="1"/>
  <c r="G82" i="5"/>
  <c r="V81" i="5"/>
  <c r="U81" i="5"/>
  <c r="G81" i="5"/>
  <c r="W81" i="5" s="1"/>
  <c r="W80" i="5"/>
  <c r="V80" i="5"/>
  <c r="U80" i="5"/>
  <c r="Y80" i="5" s="1"/>
  <c r="G80" i="5"/>
  <c r="V79" i="5"/>
  <c r="U79" i="5"/>
  <c r="G79" i="5"/>
  <c r="W79" i="5" s="1"/>
  <c r="W78" i="5"/>
  <c r="V78" i="5"/>
  <c r="U78" i="5"/>
  <c r="Y78" i="5" s="1"/>
  <c r="G78" i="5"/>
  <c r="V77" i="5"/>
  <c r="U77" i="5"/>
  <c r="G77" i="5"/>
  <c r="W77" i="5" s="1"/>
  <c r="W76" i="5"/>
  <c r="V76" i="5"/>
  <c r="U76" i="5"/>
  <c r="Y76" i="5" s="1"/>
  <c r="G76" i="5"/>
  <c r="V75" i="5"/>
  <c r="U75" i="5"/>
  <c r="G75" i="5"/>
  <c r="W75" i="5" s="1"/>
  <c r="W74" i="5"/>
  <c r="V74" i="5"/>
  <c r="U74" i="5"/>
  <c r="Y74" i="5" s="1"/>
  <c r="G74" i="5"/>
  <c r="V73" i="5"/>
  <c r="U73" i="5"/>
  <c r="G73" i="5"/>
  <c r="W73" i="5" s="1"/>
  <c r="W72" i="5"/>
  <c r="V72" i="5"/>
  <c r="U72" i="5"/>
  <c r="Y72" i="5" s="1"/>
  <c r="G72" i="5"/>
  <c r="V71" i="5"/>
  <c r="U71" i="5"/>
  <c r="G71" i="5"/>
  <c r="W71" i="5" s="1"/>
  <c r="W70" i="5"/>
  <c r="V70" i="5"/>
  <c r="U70" i="5"/>
  <c r="Y70" i="5" s="1"/>
  <c r="G70" i="5"/>
  <c r="V69" i="5"/>
  <c r="U69" i="5"/>
  <c r="G69" i="5"/>
  <c r="W69" i="5" s="1"/>
  <c r="W68" i="5"/>
  <c r="V68" i="5"/>
  <c r="U68" i="5"/>
  <c r="Y68" i="5" s="1"/>
  <c r="G68" i="5"/>
  <c r="V67" i="5"/>
  <c r="U67" i="5"/>
  <c r="G67" i="5"/>
  <c r="W67" i="5" s="1"/>
  <c r="W66" i="5"/>
  <c r="V66" i="5"/>
  <c r="U66" i="5"/>
  <c r="Y66" i="5" s="1"/>
  <c r="G66" i="5"/>
  <c r="V65" i="5"/>
  <c r="Y65" i="5" s="1"/>
  <c r="U65" i="5"/>
  <c r="G65" i="5"/>
  <c r="W65" i="5" s="1"/>
  <c r="W64" i="5"/>
  <c r="V64" i="5"/>
  <c r="U64" i="5"/>
  <c r="Y64" i="5" s="1"/>
  <c r="G64" i="5"/>
  <c r="V63" i="5"/>
  <c r="Y63" i="5" s="1"/>
  <c r="U63" i="5"/>
  <c r="G63" i="5"/>
  <c r="W63" i="5" s="1"/>
  <c r="W62" i="5"/>
  <c r="V62" i="5"/>
  <c r="U62" i="5"/>
  <c r="Y62" i="5" s="1"/>
  <c r="G62" i="5"/>
  <c r="V61" i="5"/>
  <c r="Y61" i="5" s="1"/>
  <c r="U61" i="5"/>
  <c r="G61" i="5"/>
  <c r="W61" i="5" s="1"/>
  <c r="W60" i="5"/>
  <c r="V60" i="5"/>
  <c r="U60" i="5"/>
  <c r="Y60" i="5" s="1"/>
  <c r="G60" i="5"/>
  <c r="V59" i="5"/>
  <c r="Y59" i="5" s="1"/>
  <c r="U59" i="5"/>
  <c r="G59" i="5"/>
  <c r="W59" i="5" s="1"/>
  <c r="W58" i="5"/>
  <c r="V58" i="5"/>
  <c r="U58" i="5"/>
  <c r="Y58" i="5" s="1"/>
  <c r="G58" i="5"/>
  <c r="V57" i="5"/>
  <c r="U57" i="5"/>
  <c r="G57" i="5"/>
  <c r="W57" i="5" s="1"/>
  <c r="Y57" i="5" s="1"/>
  <c r="W56" i="5"/>
  <c r="V56" i="5"/>
  <c r="U56" i="5"/>
  <c r="Y56" i="5" s="1"/>
  <c r="G56" i="5"/>
  <c r="Y55" i="5"/>
  <c r="V55" i="5"/>
  <c r="U55" i="5"/>
  <c r="G55" i="5"/>
  <c r="W55" i="5" s="1"/>
  <c r="W54" i="5"/>
  <c r="V54" i="5"/>
  <c r="U54" i="5"/>
  <c r="Y54" i="5" s="1"/>
  <c r="G54" i="5"/>
  <c r="V53" i="5"/>
  <c r="U53" i="5"/>
  <c r="G53" i="5"/>
  <c r="W53" i="5" s="1"/>
  <c r="W52" i="5"/>
  <c r="V52" i="5"/>
  <c r="U52" i="5"/>
  <c r="Y52" i="5" s="1"/>
  <c r="G52" i="5"/>
  <c r="V51" i="5"/>
  <c r="U51" i="5"/>
  <c r="G51" i="5"/>
  <c r="W51" i="5" s="1"/>
  <c r="W50" i="5"/>
  <c r="V50" i="5"/>
  <c r="U50" i="5"/>
  <c r="Y50" i="5" s="1"/>
  <c r="G50" i="5"/>
  <c r="V49" i="5"/>
  <c r="U49" i="5"/>
  <c r="G49" i="5"/>
  <c r="W49" i="5" s="1"/>
  <c r="W48" i="5"/>
  <c r="V48" i="5"/>
  <c r="U48" i="5"/>
  <c r="Y48" i="5" s="1"/>
  <c r="G48" i="5"/>
  <c r="V47" i="5"/>
  <c r="U47" i="5"/>
  <c r="G47" i="5"/>
  <c r="W47" i="5" s="1"/>
  <c r="W46" i="5"/>
  <c r="V46" i="5"/>
  <c r="U46" i="5"/>
  <c r="Y46" i="5" s="1"/>
  <c r="G46" i="5"/>
  <c r="V45" i="5"/>
  <c r="U45" i="5"/>
  <c r="G45" i="5"/>
  <c r="W45" i="5" s="1"/>
  <c r="W44" i="5"/>
  <c r="V44" i="5"/>
  <c r="U44" i="5"/>
  <c r="Y44" i="5" s="1"/>
  <c r="G44" i="5"/>
  <c r="V43" i="5"/>
  <c r="U43" i="5"/>
  <c r="G43" i="5"/>
  <c r="W43" i="5" s="1"/>
  <c r="W42" i="5"/>
  <c r="V42" i="5"/>
  <c r="U42" i="5"/>
  <c r="Y42" i="5" s="1"/>
  <c r="G42" i="5"/>
  <c r="V41" i="5"/>
  <c r="U41" i="5"/>
  <c r="G41" i="5"/>
  <c r="W41" i="5" s="1"/>
  <c r="W40" i="5"/>
  <c r="V40" i="5"/>
  <c r="U40" i="5"/>
  <c r="Y40" i="5" s="1"/>
  <c r="G40" i="5"/>
  <c r="V39" i="5"/>
  <c r="U39" i="5"/>
  <c r="G39" i="5"/>
  <c r="W39" i="5" s="1"/>
  <c r="W38" i="5"/>
  <c r="V38" i="5"/>
  <c r="U38" i="5"/>
  <c r="Y38" i="5" s="1"/>
  <c r="G38" i="5"/>
  <c r="V37" i="5"/>
  <c r="U37" i="5"/>
  <c r="G37" i="5"/>
  <c r="W37" i="5" s="1"/>
  <c r="W36" i="5"/>
  <c r="V36" i="5"/>
  <c r="U36" i="5"/>
  <c r="Y36" i="5" s="1"/>
  <c r="G36" i="5"/>
  <c r="V35" i="5"/>
  <c r="U35" i="5"/>
  <c r="G35" i="5"/>
  <c r="W35" i="5" s="1"/>
  <c r="W34" i="5"/>
  <c r="V34" i="5"/>
  <c r="U34" i="5"/>
  <c r="Y34" i="5" s="1"/>
  <c r="G34" i="5"/>
  <c r="V33" i="5"/>
  <c r="U33" i="5"/>
  <c r="G33" i="5"/>
  <c r="W33" i="5" s="1"/>
  <c r="W32" i="5"/>
  <c r="V32" i="5"/>
  <c r="U32" i="5"/>
  <c r="Y32" i="5" s="1"/>
  <c r="G32" i="5"/>
  <c r="V31" i="5"/>
  <c r="U31" i="5"/>
  <c r="G31" i="5"/>
  <c r="W31" i="5" s="1"/>
  <c r="W30" i="5"/>
  <c r="V30" i="5"/>
  <c r="U30" i="5"/>
  <c r="Y30" i="5" s="1"/>
  <c r="G30" i="5"/>
  <c r="V29" i="5"/>
  <c r="U29" i="5"/>
  <c r="G29" i="5"/>
  <c r="W29" i="5" s="1"/>
  <c r="W28" i="5"/>
  <c r="V28" i="5"/>
  <c r="U28" i="5"/>
  <c r="Y28" i="5" s="1"/>
  <c r="G28" i="5"/>
  <c r="V27" i="5"/>
  <c r="U27" i="5"/>
  <c r="G27" i="5"/>
  <c r="W27" i="5" s="1"/>
  <c r="W26" i="5"/>
  <c r="V26" i="5"/>
  <c r="U26" i="5"/>
  <c r="Y26" i="5" s="1"/>
  <c r="G26" i="5"/>
  <c r="V25" i="5"/>
  <c r="U25" i="5"/>
  <c r="G25" i="5"/>
  <c r="W25" i="5" s="1"/>
  <c r="W24" i="5"/>
  <c r="V24" i="5"/>
  <c r="U24" i="5"/>
  <c r="Y24" i="5" s="1"/>
  <c r="G24" i="5"/>
  <c r="V23" i="5"/>
  <c r="U23" i="5"/>
  <c r="G23" i="5"/>
  <c r="W23" i="5" s="1"/>
  <c r="W22" i="5"/>
  <c r="V22" i="5"/>
  <c r="U22" i="5"/>
  <c r="Y22" i="5" s="1"/>
  <c r="G22" i="5"/>
  <c r="V21" i="5"/>
  <c r="U21" i="5"/>
  <c r="G21" i="5"/>
  <c r="W21" i="5" s="1"/>
  <c r="W20" i="5"/>
  <c r="V20" i="5"/>
  <c r="U20" i="5"/>
  <c r="Y20" i="5" s="1"/>
  <c r="G20" i="5"/>
  <c r="V19" i="5"/>
  <c r="U19" i="5"/>
  <c r="G19" i="5"/>
  <c r="W19" i="5" s="1"/>
  <c r="W18" i="5"/>
  <c r="V18" i="5"/>
  <c r="U18" i="5"/>
  <c r="Y18" i="5" s="1"/>
  <c r="G18" i="5"/>
  <c r="V17" i="5"/>
  <c r="U17" i="5"/>
  <c r="G17" i="5"/>
  <c r="W17" i="5" s="1"/>
  <c r="W16" i="5"/>
  <c r="V16" i="5"/>
  <c r="U16" i="5"/>
  <c r="Y16" i="5" s="1"/>
  <c r="G16" i="5"/>
  <c r="V15" i="5"/>
  <c r="U15" i="5"/>
  <c r="G15" i="5"/>
  <c r="W15" i="5" s="1"/>
  <c r="W14" i="5"/>
  <c r="V14" i="5"/>
  <c r="U14" i="5"/>
  <c r="Y14" i="5" s="1"/>
  <c r="G14" i="5"/>
  <c r="V13" i="5"/>
  <c r="U13" i="5"/>
  <c r="G13" i="5"/>
  <c r="W13" i="5" s="1"/>
  <c r="W12" i="5"/>
  <c r="V12" i="5"/>
  <c r="U12" i="5"/>
  <c r="Y12" i="5" s="1"/>
  <c r="G12" i="5"/>
  <c r="V11" i="5"/>
  <c r="U11" i="5"/>
  <c r="G11" i="5"/>
  <c r="W11" i="5" s="1"/>
  <c r="W10" i="5"/>
  <c r="V10" i="5"/>
  <c r="U10" i="5"/>
  <c r="Y10" i="5" s="1"/>
  <c r="G10" i="5"/>
  <c r="V9" i="5"/>
  <c r="U9" i="5"/>
  <c r="G9" i="5"/>
  <c r="W9" i="5" s="1"/>
  <c r="W8" i="5"/>
  <c r="V8" i="5"/>
  <c r="U8" i="5"/>
  <c r="Y8" i="5" s="1"/>
  <c r="G8" i="5"/>
  <c r="U8" i="3"/>
  <c r="V8" i="3"/>
  <c r="U9" i="3"/>
  <c r="V9" i="3"/>
  <c r="U10" i="3"/>
  <c r="V10" i="3"/>
  <c r="U11" i="3"/>
  <c r="V11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5" i="3"/>
  <c r="V45" i="3"/>
  <c r="U46" i="3"/>
  <c r="V46" i="3"/>
  <c r="U47" i="3"/>
  <c r="V47" i="3"/>
  <c r="U48" i="3"/>
  <c r="V48" i="3"/>
  <c r="U49" i="3"/>
  <c r="V49" i="3"/>
  <c r="U52" i="3"/>
  <c r="V52" i="3"/>
  <c r="U53" i="3"/>
  <c r="V53" i="3"/>
  <c r="U54" i="3"/>
  <c r="V54" i="3"/>
  <c r="U55" i="3"/>
  <c r="V55" i="3"/>
  <c r="U56" i="3"/>
  <c r="V56" i="3"/>
  <c r="U62" i="3"/>
  <c r="V62" i="3"/>
  <c r="U63" i="3"/>
  <c r="V63" i="3"/>
  <c r="U64" i="3"/>
  <c r="V64" i="3"/>
  <c r="U71" i="3"/>
  <c r="V71" i="3"/>
  <c r="U72" i="3"/>
  <c r="V72" i="3"/>
  <c r="U73" i="3"/>
  <c r="V73" i="3"/>
  <c r="U74" i="3"/>
  <c r="V74" i="3"/>
  <c r="U75" i="3"/>
  <c r="V75" i="3"/>
  <c r="U76" i="3"/>
  <c r="V76" i="3"/>
  <c r="U77" i="3"/>
  <c r="V77" i="3"/>
  <c r="U78" i="3"/>
  <c r="V78" i="3"/>
  <c r="U79" i="3"/>
  <c r="V79" i="3"/>
  <c r="G8" i="3"/>
  <c r="W8" i="3" s="1"/>
  <c r="G9" i="3"/>
  <c r="W9" i="3" s="1"/>
  <c r="G10" i="3"/>
  <c r="W10" i="3" s="1"/>
  <c r="G11" i="3"/>
  <c r="W11" i="3" s="1"/>
  <c r="G17" i="3"/>
  <c r="W17" i="3" s="1"/>
  <c r="G18" i="3"/>
  <c r="W18" i="3" s="1"/>
  <c r="G19" i="3"/>
  <c r="W19" i="3" s="1"/>
  <c r="G20" i="3"/>
  <c r="W20" i="3" s="1"/>
  <c r="G21" i="3"/>
  <c r="W21" i="3" s="1"/>
  <c r="G22" i="3"/>
  <c r="W22" i="3" s="1"/>
  <c r="G23" i="3"/>
  <c r="W23" i="3" s="1"/>
  <c r="G24" i="3"/>
  <c r="W24" i="3" s="1"/>
  <c r="G25" i="3"/>
  <c r="W25" i="3" s="1"/>
  <c r="G26" i="3"/>
  <c r="W26" i="3" s="1"/>
  <c r="G27" i="3"/>
  <c r="W27" i="3" s="1"/>
  <c r="G28" i="3"/>
  <c r="W28" i="3" s="1"/>
  <c r="G29" i="3"/>
  <c r="W29" i="3" s="1"/>
  <c r="G30" i="3"/>
  <c r="W30" i="3" s="1"/>
  <c r="G34" i="3"/>
  <c r="W34" i="3" s="1"/>
  <c r="G35" i="3"/>
  <c r="W35" i="3" s="1"/>
  <c r="G36" i="3"/>
  <c r="W36" i="3" s="1"/>
  <c r="G37" i="3"/>
  <c r="W37" i="3" s="1"/>
  <c r="G38" i="3"/>
  <c r="W38" i="3" s="1"/>
  <c r="G39" i="3"/>
  <c r="W39" i="3" s="1"/>
  <c r="G40" i="3"/>
  <c r="W40" i="3" s="1"/>
  <c r="G45" i="3"/>
  <c r="W45" i="3" s="1"/>
  <c r="G46" i="3"/>
  <c r="W46" i="3" s="1"/>
  <c r="G47" i="3"/>
  <c r="W47" i="3" s="1"/>
  <c r="G48" i="3"/>
  <c r="W48" i="3" s="1"/>
  <c r="G49" i="3"/>
  <c r="W49" i="3" s="1"/>
  <c r="G52" i="3"/>
  <c r="W52" i="3" s="1"/>
  <c r="G53" i="3"/>
  <c r="W53" i="3" s="1"/>
  <c r="G54" i="3"/>
  <c r="W54" i="3" s="1"/>
  <c r="G55" i="3"/>
  <c r="W55" i="3" s="1"/>
  <c r="G56" i="3"/>
  <c r="W56" i="3" s="1"/>
  <c r="G62" i="3"/>
  <c r="W62" i="3" s="1"/>
  <c r="G63" i="3"/>
  <c r="W63" i="3" s="1"/>
  <c r="G64" i="3"/>
  <c r="W64" i="3" s="1"/>
  <c r="G71" i="3"/>
  <c r="W71" i="3" s="1"/>
  <c r="G72" i="3"/>
  <c r="W72" i="3" s="1"/>
  <c r="G73" i="3"/>
  <c r="W73" i="3" s="1"/>
  <c r="G74" i="3"/>
  <c r="W74" i="3" s="1"/>
  <c r="G75" i="3"/>
  <c r="W75" i="3" s="1"/>
  <c r="G76" i="3"/>
  <c r="W76" i="3" s="1"/>
  <c r="G77" i="3"/>
  <c r="W77" i="3" s="1"/>
  <c r="G78" i="3"/>
  <c r="W78" i="3" s="1"/>
  <c r="G79" i="3"/>
  <c r="W79" i="3" s="1"/>
  <c r="Y52" i="3" l="1"/>
  <c r="Y48" i="3"/>
  <c r="Y46" i="3"/>
  <c r="Y79" i="3"/>
  <c r="Y78" i="3"/>
  <c r="Y77" i="3"/>
  <c r="Y76" i="3"/>
  <c r="Y75" i="3"/>
  <c r="Y74" i="3"/>
  <c r="Y73" i="3"/>
  <c r="Y72" i="3"/>
  <c r="Y71" i="3"/>
  <c r="Y64" i="3"/>
  <c r="Y63" i="3"/>
  <c r="Y62" i="3"/>
  <c r="Y56" i="3"/>
  <c r="Y55" i="3"/>
  <c r="Y54" i="3"/>
  <c r="Y53" i="3"/>
  <c r="Y49" i="3"/>
  <c r="Y45" i="3"/>
  <c r="Y38" i="3"/>
  <c r="Y34" i="3"/>
  <c r="Y30" i="3"/>
  <c r="Y26" i="3"/>
  <c r="Y22" i="3"/>
  <c r="Y18" i="3"/>
  <c r="Y9" i="3"/>
  <c r="Y47" i="3"/>
  <c r="Y40" i="3"/>
  <c r="Y36" i="3"/>
  <c r="Y28" i="3"/>
  <c r="Y24" i="3"/>
  <c r="Y20" i="3"/>
  <c r="Y11" i="3"/>
  <c r="Y39" i="3"/>
  <c r="Y37" i="3"/>
  <c r="Y35" i="3"/>
  <c r="Y29" i="3"/>
  <c r="Y27" i="3"/>
  <c r="Y25" i="3"/>
  <c r="Y23" i="3"/>
  <c r="Y21" i="3"/>
  <c r="Y19" i="3"/>
  <c r="Y17" i="3"/>
  <c r="Y10" i="3"/>
  <c r="Y8" i="3"/>
  <c r="Y9" i="5"/>
  <c r="Y21" i="5"/>
  <c r="Y25" i="5"/>
  <c r="Y11" i="5"/>
  <c r="Y15" i="5"/>
  <c r="Y19" i="5"/>
  <c r="Y23" i="5"/>
  <c r="Y27" i="5"/>
  <c r="Y31" i="5"/>
  <c r="Y35" i="5"/>
  <c r="Y39" i="5"/>
  <c r="Y43" i="5"/>
  <c r="Y47" i="5"/>
  <c r="Y51" i="5"/>
  <c r="Y13" i="5"/>
  <c r="Y17" i="5"/>
  <c r="Y29" i="5"/>
  <c r="Y33" i="5"/>
  <c r="Y37" i="5"/>
  <c r="Y41" i="5"/>
  <c r="Y45" i="5"/>
  <c r="Y49" i="5"/>
  <c r="Y53" i="5"/>
  <c r="Y69" i="5"/>
  <c r="Y73" i="5"/>
  <c r="Y77" i="5"/>
  <c r="Y81" i="5"/>
  <c r="Y85" i="5"/>
  <c r="Y89" i="5"/>
  <c r="Y93" i="5"/>
  <c r="Y97" i="5"/>
  <c r="Y100" i="5"/>
  <c r="Y104" i="5"/>
  <c r="Y108" i="5"/>
  <c r="Y67" i="5"/>
  <c r="Y71" i="5"/>
  <c r="Y75" i="5"/>
  <c r="Y79" i="5"/>
  <c r="Y83" i="5"/>
  <c r="Y87" i="5"/>
  <c r="Y91" i="5"/>
  <c r="Y95" i="5"/>
  <c r="Y102" i="5"/>
  <c r="Y106" i="5"/>
  <c r="Y110" i="5"/>
  <c r="Y112" i="5"/>
  <c r="Y119" i="5"/>
  <c r="Y123" i="5"/>
  <c r="Y127" i="5"/>
  <c r="Y131" i="5"/>
  <c r="Y135" i="5"/>
  <c r="Y139" i="5"/>
  <c r="Y143" i="5"/>
  <c r="Y147" i="5"/>
  <c r="Y151" i="5"/>
  <c r="Y155" i="5"/>
  <c r="Y159" i="5"/>
  <c r="Y163" i="5"/>
  <c r="Y167" i="5"/>
  <c r="Y171" i="5"/>
  <c r="Y175" i="5"/>
  <c r="Y179" i="5"/>
  <c r="Y183" i="5"/>
  <c r="Y184" i="5"/>
  <c r="Y186" i="5"/>
  <c r="Y188" i="5"/>
  <c r="Y190" i="5"/>
  <c r="Y192" i="5"/>
  <c r="Y194" i="5"/>
  <c r="Y196" i="5"/>
  <c r="Y117" i="5"/>
  <c r="Y121" i="5"/>
  <c r="Y125" i="5"/>
  <c r="Y129" i="5"/>
  <c r="Y133" i="5"/>
  <c r="Y137" i="5"/>
  <c r="Y141" i="5"/>
  <c r="Y145" i="5"/>
  <c r="Y149" i="5"/>
  <c r="Y153" i="5"/>
  <c r="Y157" i="5"/>
  <c r="Y161" i="5"/>
  <c r="Y165" i="5"/>
  <c r="Y169" i="5"/>
  <c r="Y173" i="5"/>
  <c r="Y177" i="5"/>
  <c r="Y181" i="5"/>
  <c r="Y195" i="5"/>
  <c r="V186" i="2"/>
  <c r="U186" i="2"/>
  <c r="G186" i="2"/>
  <c r="W186" i="2" s="1"/>
  <c r="V185" i="2"/>
  <c r="U185" i="2"/>
  <c r="Y185" i="2" s="1"/>
  <c r="G185" i="2"/>
  <c r="W185" i="2" s="1"/>
  <c r="V184" i="2"/>
  <c r="U184" i="2"/>
  <c r="G184" i="2"/>
  <c r="W184" i="2" s="1"/>
  <c r="V183" i="2"/>
  <c r="U183" i="2"/>
  <c r="Y183" i="2" s="1"/>
  <c r="G183" i="2"/>
  <c r="W183" i="2" s="1"/>
  <c r="V182" i="2"/>
  <c r="U182" i="2"/>
  <c r="G182" i="2"/>
  <c r="W182" i="2" s="1"/>
  <c r="V181" i="2"/>
  <c r="U181" i="2"/>
  <c r="Y181" i="2" s="1"/>
  <c r="G181" i="2"/>
  <c r="W181" i="2" s="1"/>
  <c r="V180" i="2"/>
  <c r="U180" i="2"/>
  <c r="G180" i="2"/>
  <c r="W180" i="2" s="1"/>
  <c r="V179" i="2"/>
  <c r="U179" i="2"/>
  <c r="Y179" i="2" s="1"/>
  <c r="G179" i="2"/>
  <c r="W179" i="2" s="1"/>
  <c r="V178" i="2"/>
  <c r="U178" i="2"/>
  <c r="G178" i="2"/>
  <c r="W178" i="2" s="1"/>
  <c r="V177" i="2"/>
  <c r="U177" i="2"/>
  <c r="Y177" i="2" s="1"/>
  <c r="G177" i="2"/>
  <c r="W177" i="2" s="1"/>
  <c r="V176" i="2"/>
  <c r="U176" i="2"/>
  <c r="G176" i="2"/>
  <c r="W176" i="2" s="1"/>
  <c r="V175" i="2"/>
  <c r="U175" i="2"/>
  <c r="Y175" i="2" s="1"/>
  <c r="G175" i="2"/>
  <c r="W175" i="2" s="1"/>
  <c r="V174" i="2"/>
  <c r="U174" i="2"/>
  <c r="G174" i="2"/>
  <c r="W174" i="2" s="1"/>
  <c r="V173" i="2"/>
  <c r="U173" i="2"/>
  <c r="Y173" i="2" s="1"/>
  <c r="G173" i="2"/>
  <c r="W173" i="2" s="1"/>
  <c r="V172" i="2"/>
  <c r="U172" i="2"/>
  <c r="G172" i="2"/>
  <c r="W172" i="2" s="1"/>
  <c r="V171" i="2"/>
  <c r="U171" i="2"/>
  <c r="Y171" i="2" s="1"/>
  <c r="G171" i="2"/>
  <c r="W171" i="2" s="1"/>
  <c r="V170" i="2"/>
  <c r="U170" i="2"/>
  <c r="G170" i="2"/>
  <c r="W170" i="2" s="1"/>
  <c r="V169" i="2"/>
  <c r="U169" i="2"/>
  <c r="Y169" i="2" s="1"/>
  <c r="G169" i="2"/>
  <c r="W169" i="2" s="1"/>
  <c r="V168" i="2"/>
  <c r="U168" i="2"/>
  <c r="G168" i="2"/>
  <c r="W168" i="2" s="1"/>
  <c r="V167" i="2"/>
  <c r="U167" i="2"/>
  <c r="Y167" i="2" s="1"/>
  <c r="G167" i="2"/>
  <c r="W167" i="2" s="1"/>
  <c r="V166" i="2"/>
  <c r="U166" i="2"/>
  <c r="G166" i="2"/>
  <c r="W166" i="2" s="1"/>
  <c r="W165" i="2"/>
  <c r="V165" i="2"/>
  <c r="U165" i="2"/>
  <c r="Y165" i="2" s="1"/>
  <c r="G165" i="2"/>
  <c r="V164" i="2"/>
  <c r="U164" i="2"/>
  <c r="G164" i="2"/>
  <c r="W164" i="2" s="1"/>
  <c r="W163" i="2"/>
  <c r="V163" i="2"/>
  <c r="U163" i="2"/>
  <c r="Y163" i="2" s="1"/>
  <c r="G163" i="2"/>
  <c r="V162" i="2"/>
  <c r="U162" i="2"/>
  <c r="G162" i="2"/>
  <c r="W162" i="2" s="1"/>
  <c r="W161" i="2"/>
  <c r="V161" i="2"/>
  <c r="U161" i="2"/>
  <c r="Y161" i="2" s="1"/>
  <c r="G161" i="2"/>
  <c r="V160" i="2"/>
  <c r="U160" i="2"/>
  <c r="G160" i="2"/>
  <c r="W160" i="2" s="1"/>
  <c r="W159" i="2"/>
  <c r="V159" i="2"/>
  <c r="U159" i="2"/>
  <c r="Y159" i="2" s="1"/>
  <c r="G159" i="2"/>
  <c r="V158" i="2"/>
  <c r="U158" i="2"/>
  <c r="G158" i="2"/>
  <c r="W158" i="2" s="1"/>
  <c r="W157" i="2"/>
  <c r="V157" i="2"/>
  <c r="U157" i="2"/>
  <c r="Y157" i="2" s="1"/>
  <c r="G157" i="2"/>
  <c r="V156" i="2"/>
  <c r="U156" i="2"/>
  <c r="G156" i="2"/>
  <c r="W156" i="2" s="1"/>
  <c r="W155" i="2"/>
  <c r="V155" i="2"/>
  <c r="U155" i="2"/>
  <c r="Y155" i="2" s="1"/>
  <c r="G155" i="2"/>
  <c r="V154" i="2"/>
  <c r="U154" i="2"/>
  <c r="G154" i="2"/>
  <c r="W154" i="2" s="1"/>
  <c r="W153" i="2"/>
  <c r="V153" i="2"/>
  <c r="U153" i="2"/>
  <c r="Y153" i="2" s="1"/>
  <c r="G153" i="2"/>
  <c r="V152" i="2"/>
  <c r="U152" i="2"/>
  <c r="G152" i="2"/>
  <c r="W152" i="2" s="1"/>
  <c r="W151" i="2"/>
  <c r="V151" i="2"/>
  <c r="U151" i="2"/>
  <c r="Y151" i="2" s="1"/>
  <c r="G151" i="2"/>
  <c r="V150" i="2"/>
  <c r="U150" i="2"/>
  <c r="G150" i="2"/>
  <c r="W150" i="2" s="1"/>
  <c r="W149" i="2"/>
  <c r="V149" i="2"/>
  <c r="U149" i="2"/>
  <c r="Y149" i="2" s="1"/>
  <c r="G149" i="2"/>
  <c r="V148" i="2"/>
  <c r="U148" i="2"/>
  <c r="G148" i="2"/>
  <c r="W148" i="2" s="1"/>
  <c r="W147" i="2"/>
  <c r="V147" i="2"/>
  <c r="U147" i="2"/>
  <c r="Y147" i="2" s="1"/>
  <c r="G147" i="2"/>
  <c r="V146" i="2"/>
  <c r="U146" i="2"/>
  <c r="G146" i="2"/>
  <c r="W146" i="2" s="1"/>
  <c r="W145" i="2"/>
  <c r="V145" i="2"/>
  <c r="U145" i="2"/>
  <c r="Y145" i="2" s="1"/>
  <c r="G145" i="2"/>
  <c r="V144" i="2"/>
  <c r="U144" i="2"/>
  <c r="G144" i="2"/>
  <c r="W144" i="2" s="1"/>
  <c r="W143" i="2"/>
  <c r="V143" i="2"/>
  <c r="U143" i="2"/>
  <c r="Y143" i="2" s="1"/>
  <c r="G143" i="2"/>
  <c r="V142" i="2"/>
  <c r="U142" i="2"/>
  <c r="G142" i="2"/>
  <c r="W142" i="2" s="1"/>
  <c r="W141" i="2"/>
  <c r="V141" i="2"/>
  <c r="U141" i="2"/>
  <c r="Y141" i="2" s="1"/>
  <c r="G141" i="2"/>
  <c r="V140" i="2"/>
  <c r="U140" i="2"/>
  <c r="G140" i="2"/>
  <c r="W140" i="2" s="1"/>
  <c r="W139" i="2"/>
  <c r="V139" i="2"/>
  <c r="U139" i="2"/>
  <c r="Y139" i="2" s="1"/>
  <c r="G139" i="2"/>
  <c r="V138" i="2"/>
  <c r="U138" i="2"/>
  <c r="G138" i="2"/>
  <c r="W138" i="2" s="1"/>
  <c r="W137" i="2"/>
  <c r="V137" i="2"/>
  <c r="U137" i="2"/>
  <c r="Y137" i="2" s="1"/>
  <c r="G137" i="2"/>
  <c r="V136" i="2"/>
  <c r="U136" i="2"/>
  <c r="G136" i="2"/>
  <c r="W136" i="2" s="1"/>
  <c r="W135" i="2"/>
  <c r="V135" i="2"/>
  <c r="U135" i="2"/>
  <c r="Y135" i="2" s="1"/>
  <c r="G135" i="2"/>
  <c r="V134" i="2"/>
  <c r="U134" i="2"/>
  <c r="G134" i="2"/>
  <c r="W134" i="2" s="1"/>
  <c r="W133" i="2"/>
  <c r="V133" i="2"/>
  <c r="U133" i="2"/>
  <c r="Y133" i="2" s="1"/>
  <c r="G133" i="2"/>
  <c r="V132" i="2"/>
  <c r="U132" i="2"/>
  <c r="G132" i="2"/>
  <c r="W132" i="2" s="1"/>
  <c r="W131" i="2"/>
  <c r="V131" i="2"/>
  <c r="U131" i="2"/>
  <c r="Y131" i="2" s="1"/>
  <c r="G131" i="2"/>
  <c r="V130" i="2"/>
  <c r="U130" i="2"/>
  <c r="G130" i="2"/>
  <c r="W130" i="2" s="1"/>
  <c r="W129" i="2"/>
  <c r="V129" i="2"/>
  <c r="U129" i="2"/>
  <c r="Y129" i="2" s="1"/>
  <c r="G129" i="2"/>
  <c r="V128" i="2"/>
  <c r="U128" i="2"/>
  <c r="G128" i="2"/>
  <c r="W128" i="2" s="1"/>
  <c r="W127" i="2"/>
  <c r="V127" i="2"/>
  <c r="U127" i="2"/>
  <c r="Y127" i="2" s="1"/>
  <c r="G127" i="2"/>
  <c r="V126" i="2"/>
  <c r="U126" i="2"/>
  <c r="G126" i="2"/>
  <c r="W126" i="2" s="1"/>
  <c r="W125" i="2"/>
  <c r="V125" i="2"/>
  <c r="U125" i="2"/>
  <c r="Y125" i="2" s="1"/>
  <c r="G125" i="2"/>
  <c r="V124" i="2"/>
  <c r="U124" i="2"/>
  <c r="G124" i="2"/>
  <c r="W124" i="2" s="1"/>
  <c r="W123" i="2"/>
  <c r="V123" i="2"/>
  <c r="U123" i="2"/>
  <c r="Y123" i="2" s="1"/>
  <c r="G123" i="2"/>
  <c r="V122" i="2"/>
  <c r="U122" i="2"/>
  <c r="G122" i="2"/>
  <c r="W122" i="2" s="1"/>
  <c r="W121" i="2"/>
  <c r="V121" i="2"/>
  <c r="U121" i="2"/>
  <c r="Y121" i="2" s="1"/>
  <c r="G121" i="2"/>
  <c r="V120" i="2"/>
  <c r="U120" i="2"/>
  <c r="G120" i="2"/>
  <c r="W120" i="2" s="1"/>
  <c r="W119" i="2"/>
  <c r="V119" i="2"/>
  <c r="U119" i="2"/>
  <c r="Y119" i="2" s="1"/>
  <c r="G119" i="2"/>
  <c r="V118" i="2"/>
  <c r="U118" i="2"/>
  <c r="G118" i="2"/>
  <c r="W118" i="2" s="1"/>
  <c r="W117" i="2"/>
  <c r="V117" i="2"/>
  <c r="U117" i="2"/>
  <c r="Y117" i="2" s="1"/>
  <c r="G117" i="2"/>
  <c r="V116" i="2"/>
  <c r="U116" i="2"/>
  <c r="G116" i="2"/>
  <c r="W116" i="2" s="1"/>
  <c r="W115" i="2"/>
  <c r="V115" i="2"/>
  <c r="U115" i="2"/>
  <c r="Y115" i="2" s="1"/>
  <c r="G115" i="2"/>
  <c r="V114" i="2"/>
  <c r="U114" i="2"/>
  <c r="G114" i="2"/>
  <c r="W114" i="2" s="1"/>
  <c r="W113" i="2"/>
  <c r="V113" i="2"/>
  <c r="U113" i="2"/>
  <c r="Y113" i="2" s="1"/>
  <c r="G113" i="2"/>
  <c r="V112" i="2"/>
  <c r="U112" i="2"/>
  <c r="G112" i="2"/>
  <c r="W112" i="2" s="1"/>
  <c r="W111" i="2"/>
  <c r="V111" i="2"/>
  <c r="U111" i="2"/>
  <c r="Y111" i="2" s="1"/>
  <c r="G111" i="2"/>
  <c r="V110" i="2"/>
  <c r="U110" i="2"/>
  <c r="G110" i="2"/>
  <c r="W110" i="2" s="1"/>
  <c r="W109" i="2"/>
  <c r="V109" i="2"/>
  <c r="U109" i="2"/>
  <c r="Y109" i="2" s="1"/>
  <c r="G109" i="2"/>
  <c r="V108" i="2"/>
  <c r="U108" i="2"/>
  <c r="G108" i="2"/>
  <c r="W108" i="2" s="1"/>
  <c r="W107" i="2"/>
  <c r="V107" i="2"/>
  <c r="U107" i="2"/>
  <c r="Y107" i="2" s="1"/>
  <c r="G107" i="2"/>
  <c r="V106" i="2"/>
  <c r="U106" i="2"/>
  <c r="G106" i="2"/>
  <c r="W106" i="2" s="1"/>
  <c r="W105" i="2"/>
  <c r="V105" i="2"/>
  <c r="U105" i="2"/>
  <c r="Y105" i="2" s="1"/>
  <c r="G105" i="2"/>
  <c r="V104" i="2"/>
  <c r="U104" i="2"/>
  <c r="G104" i="2"/>
  <c r="W104" i="2" s="1"/>
  <c r="W103" i="2"/>
  <c r="V103" i="2"/>
  <c r="U103" i="2"/>
  <c r="Y103" i="2" s="1"/>
  <c r="G103" i="2"/>
  <c r="V102" i="2"/>
  <c r="U102" i="2"/>
  <c r="Y102" i="2" s="1"/>
  <c r="G102" i="2"/>
  <c r="W102" i="2" s="1"/>
  <c r="V101" i="2"/>
  <c r="U101" i="2"/>
  <c r="G101" i="2"/>
  <c r="W101" i="2" s="1"/>
  <c r="W100" i="2"/>
  <c r="V100" i="2"/>
  <c r="U100" i="2"/>
  <c r="Y100" i="2" s="1"/>
  <c r="G100" i="2"/>
  <c r="V99" i="2"/>
  <c r="U99" i="2"/>
  <c r="G99" i="2"/>
  <c r="W99" i="2" s="1"/>
  <c r="W98" i="2"/>
  <c r="V98" i="2"/>
  <c r="U98" i="2"/>
  <c r="Y98" i="2" s="1"/>
  <c r="G98" i="2"/>
  <c r="V97" i="2"/>
  <c r="U97" i="2"/>
  <c r="G97" i="2"/>
  <c r="W97" i="2" s="1"/>
  <c r="W96" i="2"/>
  <c r="V96" i="2"/>
  <c r="U96" i="2"/>
  <c r="Y96" i="2" s="1"/>
  <c r="G96" i="2"/>
  <c r="I95" i="2"/>
  <c r="V95" i="2" s="1"/>
  <c r="G95" i="2"/>
  <c r="W95" i="2" s="1"/>
  <c r="V94" i="2"/>
  <c r="U94" i="2"/>
  <c r="G94" i="2"/>
  <c r="W94" i="2" s="1"/>
  <c r="W93" i="2"/>
  <c r="V93" i="2"/>
  <c r="U93" i="2"/>
  <c r="Y93" i="2" s="1"/>
  <c r="G93" i="2"/>
  <c r="V92" i="2"/>
  <c r="U92" i="2"/>
  <c r="G92" i="2"/>
  <c r="W92" i="2" s="1"/>
  <c r="W91" i="2"/>
  <c r="V91" i="2"/>
  <c r="U91" i="2"/>
  <c r="Y91" i="2" s="1"/>
  <c r="G91" i="2"/>
  <c r="V90" i="2"/>
  <c r="U90" i="2"/>
  <c r="G90" i="2"/>
  <c r="W90" i="2" s="1"/>
  <c r="W89" i="2"/>
  <c r="V89" i="2"/>
  <c r="U89" i="2"/>
  <c r="Y89" i="2" s="1"/>
  <c r="G89" i="2"/>
  <c r="V88" i="2"/>
  <c r="U88" i="2"/>
  <c r="G88" i="2"/>
  <c r="W88" i="2" s="1"/>
  <c r="W87" i="2"/>
  <c r="V87" i="2"/>
  <c r="U87" i="2"/>
  <c r="Y87" i="2" s="1"/>
  <c r="G87" i="2"/>
  <c r="V86" i="2"/>
  <c r="U86" i="2"/>
  <c r="G86" i="2"/>
  <c r="W86" i="2" s="1"/>
  <c r="W85" i="2"/>
  <c r="V85" i="2"/>
  <c r="U85" i="2"/>
  <c r="Y85" i="2" s="1"/>
  <c r="G85" i="2"/>
  <c r="V84" i="2"/>
  <c r="U84" i="2"/>
  <c r="G84" i="2"/>
  <c r="W84" i="2" s="1"/>
  <c r="W83" i="2"/>
  <c r="V83" i="2"/>
  <c r="U83" i="2"/>
  <c r="Y83" i="2" s="1"/>
  <c r="G83" i="2"/>
  <c r="V82" i="2"/>
  <c r="U82" i="2"/>
  <c r="G82" i="2"/>
  <c r="W82" i="2" s="1"/>
  <c r="W81" i="2"/>
  <c r="V81" i="2"/>
  <c r="U81" i="2"/>
  <c r="Y81" i="2" s="1"/>
  <c r="G81" i="2"/>
  <c r="V80" i="2"/>
  <c r="U80" i="2"/>
  <c r="G80" i="2"/>
  <c r="W80" i="2" s="1"/>
  <c r="W79" i="2"/>
  <c r="V79" i="2"/>
  <c r="U79" i="2"/>
  <c r="Y79" i="2" s="1"/>
  <c r="G79" i="2"/>
  <c r="V78" i="2"/>
  <c r="U78" i="2"/>
  <c r="G78" i="2"/>
  <c r="W78" i="2" s="1"/>
  <c r="W77" i="2"/>
  <c r="V77" i="2"/>
  <c r="U77" i="2"/>
  <c r="Y77" i="2" s="1"/>
  <c r="G77" i="2"/>
  <c r="V76" i="2"/>
  <c r="U76" i="2"/>
  <c r="G76" i="2"/>
  <c r="W76" i="2" s="1"/>
  <c r="W75" i="2"/>
  <c r="V75" i="2"/>
  <c r="U75" i="2"/>
  <c r="Y75" i="2" s="1"/>
  <c r="G75" i="2"/>
  <c r="V74" i="2"/>
  <c r="U74" i="2"/>
  <c r="G74" i="2"/>
  <c r="W74" i="2" s="1"/>
  <c r="W73" i="2"/>
  <c r="V73" i="2"/>
  <c r="U73" i="2"/>
  <c r="Y73" i="2" s="1"/>
  <c r="G73" i="2"/>
  <c r="V72" i="2"/>
  <c r="U72" i="2"/>
  <c r="G72" i="2"/>
  <c r="W72" i="2" s="1"/>
  <c r="W71" i="2"/>
  <c r="V71" i="2"/>
  <c r="U71" i="2"/>
  <c r="Y71" i="2" s="1"/>
  <c r="G71" i="2"/>
  <c r="V70" i="2"/>
  <c r="U70" i="2"/>
  <c r="G70" i="2"/>
  <c r="W70" i="2" s="1"/>
  <c r="W69" i="2"/>
  <c r="V69" i="2"/>
  <c r="U69" i="2"/>
  <c r="Y69" i="2" s="1"/>
  <c r="G69" i="2"/>
  <c r="V68" i="2"/>
  <c r="U68" i="2"/>
  <c r="G68" i="2"/>
  <c r="W68" i="2" s="1"/>
  <c r="W67" i="2"/>
  <c r="V67" i="2"/>
  <c r="U67" i="2"/>
  <c r="Y67" i="2" s="1"/>
  <c r="G67" i="2"/>
  <c r="V66" i="2"/>
  <c r="U66" i="2"/>
  <c r="G66" i="2"/>
  <c r="W66" i="2" s="1"/>
  <c r="W65" i="2"/>
  <c r="V65" i="2"/>
  <c r="U65" i="2"/>
  <c r="Y65" i="2" s="1"/>
  <c r="G65" i="2"/>
  <c r="V64" i="2"/>
  <c r="U64" i="2"/>
  <c r="G64" i="2"/>
  <c r="W64" i="2" s="1"/>
  <c r="W63" i="2"/>
  <c r="V63" i="2"/>
  <c r="U63" i="2"/>
  <c r="Y63" i="2" s="1"/>
  <c r="G63" i="2"/>
  <c r="V62" i="2"/>
  <c r="U62" i="2"/>
  <c r="G62" i="2"/>
  <c r="W62" i="2" s="1"/>
  <c r="W61" i="2"/>
  <c r="V61" i="2"/>
  <c r="U61" i="2"/>
  <c r="Y61" i="2" s="1"/>
  <c r="G61" i="2"/>
  <c r="V60" i="2"/>
  <c r="U60" i="2"/>
  <c r="G60" i="2"/>
  <c r="W60" i="2" s="1"/>
  <c r="W59" i="2"/>
  <c r="V59" i="2"/>
  <c r="U59" i="2"/>
  <c r="Y59" i="2" s="1"/>
  <c r="G59" i="2"/>
  <c r="V58" i="2"/>
  <c r="U58" i="2"/>
  <c r="G58" i="2"/>
  <c r="W58" i="2" s="1"/>
  <c r="W57" i="2"/>
  <c r="V57" i="2"/>
  <c r="U57" i="2"/>
  <c r="Y57" i="2" s="1"/>
  <c r="G57" i="2"/>
  <c r="V56" i="2"/>
  <c r="U56" i="2"/>
  <c r="G56" i="2"/>
  <c r="W56" i="2" s="1"/>
  <c r="W55" i="2"/>
  <c r="V55" i="2"/>
  <c r="U55" i="2"/>
  <c r="Y55" i="2" s="1"/>
  <c r="G55" i="2"/>
  <c r="V54" i="2"/>
  <c r="U54" i="2"/>
  <c r="G54" i="2"/>
  <c r="W54" i="2" s="1"/>
  <c r="W53" i="2"/>
  <c r="V53" i="2"/>
  <c r="U53" i="2"/>
  <c r="Y53" i="2" s="1"/>
  <c r="G53" i="2"/>
  <c r="V52" i="2"/>
  <c r="U52" i="2"/>
  <c r="G52" i="2"/>
  <c r="W52" i="2" s="1"/>
  <c r="W51" i="2"/>
  <c r="V51" i="2"/>
  <c r="U51" i="2"/>
  <c r="Y51" i="2" s="1"/>
  <c r="G51" i="2"/>
  <c r="V50" i="2"/>
  <c r="U50" i="2"/>
  <c r="G50" i="2"/>
  <c r="W50" i="2" s="1"/>
  <c r="W49" i="2"/>
  <c r="V49" i="2"/>
  <c r="U49" i="2"/>
  <c r="Y49" i="2" s="1"/>
  <c r="G49" i="2"/>
  <c r="V48" i="2"/>
  <c r="U48" i="2"/>
  <c r="G48" i="2"/>
  <c r="W48" i="2" s="1"/>
  <c r="W47" i="2"/>
  <c r="V47" i="2"/>
  <c r="U47" i="2"/>
  <c r="Y47" i="2" s="1"/>
  <c r="G47" i="2"/>
  <c r="V46" i="2"/>
  <c r="U46" i="2"/>
  <c r="G46" i="2"/>
  <c r="W46" i="2" s="1"/>
  <c r="W45" i="2"/>
  <c r="V45" i="2"/>
  <c r="U45" i="2"/>
  <c r="Y45" i="2" s="1"/>
  <c r="G45" i="2"/>
  <c r="V44" i="2"/>
  <c r="U44" i="2"/>
  <c r="G44" i="2"/>
  <c r="W44" i="2" s="1"/>
  <c r="W43" i="2"/>
  <c r="V43" i="2"/>
  <c r="U43" i="2"/>
  <c r="Y43" i="2" s="1"/>
  <c r="G43" i="2"/>
  <c r="V42" i="2"/>
  <c r="U42" i="2"/>
  <c r="G42" i="2"/>
  <c r="W42" i="2" s="1"/>
  <c r="W41" i="2"/>
  <c r="V41" i="2"/>
  <c r="U41" i="2"/>
  <c r="Y41" i="2" s="1"/>
  <c r="G41" i="2"/>
  <c r="V40" i="2"/>
  <c r="U40" i="2"/>
  <c r="G40" i="2"/>
  <c r="W40" i="2" s="1"/>
  <c r="W39" i="2"/>
  <c r="V39" i="2"/>
  <c r="U39" i="2"/>
  <c r="Y39" i="2" s="1"/>
  <c r="G39" i="2"/>
  <c r="V38" i="2"/>
  <c r="U38" i="2"/>
  <c r="G38" i="2"/>
  <c r="W38" i="2" s="1"/>
  <c r="W37" i="2"/>
  <c r="V37" i="2"/>
  <c r="U37" i="2"/>
  <c r="Y37" i="2" s="1"/>
  <c r="G37" i="2"/>
  <c r="V36" i="2"/>
  <c r="U36" i="2"/>
  <c r="G36" i="2"/>
  <c r="W36" i="2" s="1"/>
  <c r="W35" i="2"/>
  <c r="V35" i="2"/>
  <c r="U35" i="2"/>
  <c r="Y35" i="2" s="1"/>
  <c r="G35" i="2"/>
  <c r="V34" i="2"/>
  <c r="U34" i="2"/>
  <c r="G34" i="2"/>
  <c r="W34" i="2" s="1"/>
  <c r="W33" i="2"/>
  <c r="V33" i="2"/>
  <c r="U33" i="2"/>
  <c r="Y33" i="2" s="1"/>
  <c r="G33" i="2"/>
  <c r="V32" i="2"/>
  <c r="U32" i="2"/>
  <c r="G32" i="2"/>
  <c r="W32" i="2" s="1"/>
  <c r="W31" i="2"/>
  <c r="V31" i="2"/>
  <c r="U31" i="2"/>
  <c r="Y31" i="2" s="1"/>
  <c r="G31" i="2"/>
  <c r="V30" i="2"/>
  <c r="U30" i="2"/>
  <c r="G30" i="2"/>
  <c r="W30" i="2" s="1"/>
  <c r="W29" i="2"/>
  <c r="V29" i="2"/>
  <c r="U29" i="2"/>
  <c r="Y29" i="2" s="1"/>
  <c r="G29" i="2"/>
  <c r="V28" i="2"/>
  <c r="U28" i="2"/>
  <c r="G28" i="2"/>
  <c r="W28" i="2" s="1"/>
  <c r="W27" i="2"/>
  <c r="V27" i="2"/>
  <c r="U27" i="2"/>
  <c r="Y27" i="2" s="1"/>
  <c r="G27" i="2"/>
  <c r="V26" i="2"/>
  <c r="U26" i="2"/>
  <c r="G26" i="2"/>
  <c r="W26" i="2" s="1"/>
  <c r="W25" i="2"/>
  <c r="V25" i="2"/>
  <c r="U25" i="2"/>
  <c r="Y25" i="2" s="1"/>
  <c r="G25" i="2"/>
  <c r="V24" i="2"/>
  <c r="U24" i="2"/>
  <c r="G24" i="2"/>
  <c r="W24" i="2" s="1"/>
  <c r="W23" i="2"/>
  <c r="V23" i="2"/>
  <c r="U23" i="2"/>
  <c r="Y23" i="2" s="1"/>
  <c r="G23" i="2"/>
  <c r="V22" i="2"/>
  <c r="U22" i="2"/>
  <c r="G22" i="2"/>
  <c r="W22" i="2" s="1"/>
  <c r="W21" i="2"/>
  <c r="V21" i="2"/>
  <c r="U21" i="2"/>
  <c r="Y21" i="2" s="1"/>
  <c r="G21" i="2"/>
  <c r="V20" i="2"/>
  <c r="U20" i="2"/>
  <c r="G20" i="2"/>
  <c r="W20" i="2" s="1"/>
  <c r="W19" i="2"/>
  <c r="V19" i="2"/>
  <c r="U19" i="2"/>
  <c r="Y19" i="2" s="1"/>
  <c r="G19" i="2"/>
  <c r="V18" i="2"/>
  <c r="U18" i="2"/>
  <c r="G18" i="2"/>
  <c r="W18" i="2" s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25" i="1"/>
  <c r="V25" i="1"/>
  <c r="U26" i="1"/>
  <c r="V26" i="1"/>
  <c r="U28" i="1"/>
  <c r="V28" i="1"/>
  <c r="U29" i="1"/>
  <c r="V29" i="1"/>
  <c r="U30" i="1"/>
  <c r="V30" i="1"/>
  <c r="U44" i="1"/>
  <c r="V44" i="1"/>
  <c r="U53" i="1"/>
  <c r="V53" i="1"/>
  <c r="U62" i="1"/>
  <c r="V62" i="1"/>
  <c r="U63" i="1"/>
  <c r="V63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80" i="1"/>
  <c r="V80" i="1"/>
  <c r="U86" i="1"/>
  <c r="V86" i="1"/>
  <c r="U88" i="1"/>
  <c r="V88" i="1"/>
  <c r="U98" i="1"/>
  <c r="V98" i="1"/>
  <c r="U100" i="1"/>
  <c r="V100" i="1"/>
  <c r="U101" i="1"/>
  <c r="V101" i="1"/>
  <c r="U103" i="1"/>
  <c r="V103" i="1"/>
  <c r="U104" i="1"/>
  <c r="V104" i="1"/>
  <c r="U105" i="1"/>
  <c r="V105" i="1"/>
  <c r="U106" i="1"/>
  <c r="V106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5" i="1"/>
  <c r="V125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41" i="1"/>
  <c r="V141" i="1"/>
  <c r="V8" i="1"/>
  <c r="U8" i="1"/>
  <c r="I95" i="1"/>
  <c r="V95" i="1" s="1"/>
  <c r="G8" i="1"/>
  <c r="W8" i="1" s="1"/>
  <c r="G9" i="1"/>
  <c r="W9" i="1" s="1"/>
  <c r="G10" i="1"/>
  <c r="W10" i="1" s="1"/>
  <c r="G11" i="1"/>
  <c r="W11" i="1" s="1"/>
  <c r="G12" i="1"/>
  <c r="W12" i="1" s="1"/>
  <c r="G13" i="1"/>
  <c r="W13" i="1" s="1"/>
  <c r="G14" i="1"/>
  <c r="W14" i="1" s="1"/>
  <c r="G15" i="1"/>
  <c r="W15" i="1" s="1"/>
  <c r="G16" i="1"/>
  <c r="W16" i="1" s="1"/>
  <c r="G25" i="1"/>
  <c r="W25" i="1" s="1"/>
  <c r="G26" i="1"/>
  <c r="W26" i="1" s="1"/>
  <c r="G28" i="1"/>
  <c r="W28" i="1" s="1"/>
  <c r="G29" i="1"/>
  <c r="W29" i="1" s="1"/>
  <c r="G30" i="1"/>
  <c r="W30" i="1" s="1"/>
  <c r="G44" i="1"/>
  <c r="W44" i="1" s="1"/>
  <c r="G53" i="1"/>
  <c r="W53" i="1" s="1"/>
  <c r="G62" i="1"/>
  <c r="W62" i="1" s="1"/>
  <c r="G63" i="1"/>
  <c r="W63" i="1" s="1"/>
  <c r="G65" i="1"/>
  <c r="W65" i="1" s="1"/>
  <c r="G66" i="1"/>
  <c r="W66" i="1" s="1"/>
  <c r="G67" i="1"/>
  <c r="W67" i="1" s="1"/>
  <c r="G68" i="1"/>
  <c r="W68" i="1" s="1"/>
  <c r="G69" i="1"/>
  <c r="W69" i="1" s="1"/>
  <c r="G70" i="1"/>
  <c r="W70" i="1" s="1"/>
  <c r="G71" i="1"/>
  <c r="W71" i="1" s="1"/>
  <c r="G80" i="1"/>
  <c r="W80" i="1" s="1"/>
  <c r="G86" i="1"/>
  <c r="W86" i="1" s="1"/>
  <c r="G88" i="1"/>
  <c r="W88" i="1" s="1"/>
  <c r="G95" i="1"/>
  <c r="G98" i="1"/>
  <c r="W98" i="1" s="1"/>
  <c r="G100" i="1"/>
  <c r="W100" i="1" s="1"/>
  <c r="G101" i="1"/>
  <c r="W101" i="1" s="1"/>
  <c r="G103" i="1"/>
  <c r="W103" i="1" s="1"/>
  <c r="G104" i="1"/>
  <c r="W104" i="1" s="1"/>
  <c r="G105" i="1"/>
  <c r="W105" i="1" s="1"/>
  <c r="G106" i="1"/>
  <c r="W106" i="1" s="1"/>
  <c r="G110" i="1"/>
  <c r="W110" i="1" s="1"/>
  <c r="G111" i="1"/>
  <c r="W111" i="1" s="1"/>
  <c r="G112" i="1"/>
  <c r="W112" i="1" s="1"/>
  <c r="G113" i="1"/>
  <c r="W113" i="1" s="1"/>
  <c r="G114" i="1"/>
  <c r="W114" i="1" s="1"/>
  <c r="G115" i="1"/>
  <c r="W115" i="1" s="1"/>
  <c r="G116" i="1"/>
  <c r="W116" i="1" s="1"/>
  <c r="G117" i="1"/>
  <c r="W117" i="1" s="1"/>
  <c r="G118" i="1"/>
  <c r="W118" i="1" s="1"/>
  <c r="G119" i="1"/>
  <c r="W119" i="1" s="1"/>
  <c r="G120" i="1"/>
  <c r="W120" i="1" s="1"/>
  <c r="G121" i="1"/>
  <c r="W121" i="1" s="1"/>
  <c r="G122" i="1"/>
  <c r="W122" i="1" s="1"/>
  <c r="G123" i="1"/>
  <c r="W123" i="1" s="1"/>
  <c r="G125" i="1"/>
  <c r="W125" i="1" s="1"/>
  <c r="G129" i="1"/>
  <c r="W129" i="1" s="1"/>
  <c r="G130" i="1"/>
  <c r="W130" i="1" s="1"/>
  <c r="G131" i="1"/>
  <c r="W131" i="1" s="1"/>
  <c r="G132" i="1"/>
  <c r="W132" i="1" s="1"/>
  <c r="G133" i="1"/>
  <c r="W133" i="1" s="1"/>
  <c r="G134" i="1"/>
  <c r="W134" i="1" s="1"/>
  <c r="G135" i="1"/>
  <c r="W135" i="1" s="1"/>
  <c r="G136" i="1"/>
  <c r="W136" i="1" s="1"/>
  <c r="G137" i="1"/>
  <c r="W137" i="1" s="1"/>
  <c r="G138" i="1"/>
  <c r="W138" i="1" s="1"/>
  <c r="G141" i="1"/>
  <c r="W141" i="1" s="1"/>
  <c r="W95" i="1" l="1"/>
  <c r="U95" i="1"/>
  <c r="Y20" i="2"/>
  <c r="Y24" i="2"/>
  <c r="Y28" i="2"/>
  <c r="Y32" i="2"/>
  <c r="Y36" i="2"/>
  <c r="Y40" i="2"/>
  <c r="Y44" i="2"/>
  <c r="Y48" i="2"/>
  <c r="Y52" i="2"/>
  <c r="Y56" i="2"/>
  <c r="Y60" i="2"/>
  <c r="Y64" i="2"/>
  <c r="Y68" i="2"/>
  <c r="Y72" i="2"/>
  <c r="Y76" i="2"/>
  <c r="Y80" i="2"/>
  <c r="Y84" i="2"/>
  <c r="Y88" i="2"/>
  <c r="Y92" i="2"/>
  <c r="Y97" i="2"/>
  <c r="Y101" i="2"/>
  <c r="Y18" i="2"/>
  <c r="Y22" i="2"/>
  <c r="Y26" i="2"/>
  <c r="Y30" i="2"/>
  <c r="Y34" i="2"/>
  <c r="Y38" i="2"/>
  <c r="Y42" i="2"/>
  <c r="Y46" i="2"/>
  <c r="Y50" i="2"/>
  <c r="Y54" i="2"/>
  <c r="Y58" i="2"/>
  <c r="Y62" i="2"/>
  <c r="Y66" i="2"/>
  <c r="Y70" i="2"/>
  <c r="Y74" i="2"/>
  <c r="Y78" i="2"/>
  <c r="Y82" i="2"/>
  <c r="Y86" i="2"/>
  <c r="Y90" i="2"/>
  <c r="Y94" i="2"/>
  <c r="Y99" i="2"/>
  <c r="U95" i="2"/>
  <c r="Y95" i="2" s="1"/>
  <c r="Y104" i="2"/>
  <c r="Y108" i="2"/>
  <c r="Y112" i="2"/>
  <c r="Y116" i="2"/>
  <c r="Y120" i="2"/>
  <c r="Y124" i="2"/>
  <c r="Y128" i="2"/>
  <c r="Y132" i="2"/>
  <c r="Y136" i="2"/>
  <c r="Y140" i="2"/>
  <c r="Y144" i="2"/>
  <c r="Y148" i="2"/>
  <c r="Y152" i="2"/>
  <c r="Y156" i="2"/>
  <c r="Y160" i="2"/>
  <c r="Y164" i="2"/>
  <c r="Y168" i="2"/>
  <c r="Y170" i="2"/>
  <c r="Y172" i="2"/>
  <c r="Y174" i="2"/>
  <c r="Y176" i="2"/>
  <c r="Y178" i="2"/>
  <c r="Y180" i="2"/>
  <c r="Y182" i="2"/>
  <c r="Y184" i="2"/>
  <c r="Y186" i="2"/>
  <c r="Y106" i="2"/>
  <c r="Y110" i="2"/>
  <c r="Y114" i="2"/>
  <c r="Y118" i="2"/>
  <c r="Y122" i="2"/>
  <c r="Y126" i="2"/>
  <c r="Y130" i="2"/>
  <c r="Y134" i="2"/>
  <c r="Y138" i="2"/>
  <c r="Y142" i="2"/>
  <c r="Y146" i="2"/>
  <c r="Y150" i="2"/>
  <c r="Y154" i="2"/>
  <c r="Y158" i="2"/>
  <c r="Y162" i="2"/>
  <c r="Y166" i="2"/>
</calcChain>
</file>

<file path=xl/comments1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"AD:ETS,AD:ADC,AD:ALP,AD:DAG,AD:IFF,AD:WAZ,AD:ANE,AD:ADS,AD:ANB,AD:EFS,AD:KIC,AD:ALQ,AD:ABM,AD:EDC,AD:ESH,AD:FDH,AD:FBL,AD:FIC,AD:GCE,AD:GMP,AD:GFP,AD:MNA,AD:NMD,AD:RAP,AD:RAC,AD:RAK,AD:RPF,AD:RAW,AD:SCI,AD:SGC,AD:STE","WC03255;WC02051;WC02001;WC01266;WC08001;WC02501;WC02201;WC03101;WC02999;MTBV;WC18191;WC08326;WC03251;VO;WC03501",UAE!$C$1,UAE!$C$2,"Y","EDateCellRef=true;SDateCellRef=true;RowHeader=true;ColHeader=true;Heading=true;DispSeriesDescription=false;YearlyTSFormat=false;QuarterlyTSFormat=false")</t>
        </r>
      </text>
    </comment>
  </commentList>
</comments>
</file>

<file path=xl/comments10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JO:EIC,JO:ABK,JO:HNB,JO:BLA,JO:ISE,JO:AMS,JO:ALN,JO:ALA,JO:ADH,JO:CEB,JO:SAN,JO:TCH,JO:RJA,JO:ASH,JO:AMO,JO:ABC,JO:ERE,JO:ARI,JO:AJO,JO:JAI,JO:ALI,JO:AOI,JO:AUI,JO:AIC,JO:SAL,JO:UBS,JO:BOJ,JO:BIN,JO:CAI,JO:EXP,JO:CNI,JO:CMT,JO:DRT,JO:DEL,JO:JED,JO:AMI,JO",":FFC,JO:FIN,JO:FUT,JO:GIV,JO:INC,JO:INB,JO:INK,JO:JET,JO:JEI,JO:JER,JO:JAB,JO:JCB,JO:JFI,JO:JHT,JO:JIN,JO:JII,JO:JIG,JO:JIT,JO:ISB,JO:JKB,JO:JLG,JO:JMR,JO:JOP,JO:JPT,JO:JOC,JO:ARV,JO:KAF,JO:MED,JO:MDI,JO:MIN,JO:NPO,JO:NOT,JO:PHL,JO:PIE,JO:RUT,JO:RUM,JO:S","BK,JO:IND,JO:SBJ,JO:SEL,JO:SIJ,JO:AAS,JO:CIC,JO:ISL,JO:MDG,JO:NAH,JO:UIN,JO:THM,JO:UTO,JO:UNC,JO:UNF,JO:ZIC,JO:JBK,JO:RUS,JO:R0091,JO:RUR"),"WC03255;WC02051;WC02001;WC01266;WC08001;WC02501;WC02201;WC03101;WC02999;MTBV;WC18191;WC08326;WC03251;VO;WC03501",Jordan!$C$1,Jordan!$C$2,"Y","EDateCellRef=true;SDateCellRef=true;RowHeader=true;ColHeader=true;Heading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TN:TLS,87402H,TN:CCT,TN:SIA,TN:LAM,87987L,TN:UNI,TN:TUL,TN:EC1,TN:SCB,TN:PLA,TN:AT1,TN:ECY,TN:STC,TN:ALK,TN:PL,TN:ASD,TN:ATL,TN:GI2,TN:GFF,TN:STD,TN:SGI,TN:UAD,TN:STI,TN:GIF,TN:DEL,89429P,TN:SBT,8899JH,TN:SCF,TN:SF1,TN:SFT,87470U,TN:SFB,TN:ALQ,TN:AIL,875","09Q,TN:ALB,TN:ALT,TN:ALI,TN:AIR,TN:ICF,TN:TP1,TN:SOE,TN:SID,89411T,TN:TPR,TN:SOT,88102X,TN:CER,TN:LND,TN:SLR,TN:ELB,TN:SOP,TN:STS,TN:MPB,TN:MDP,TN:SOI,TN:STN,TN:STV,TN:TVB,TN:SCT,TN:TLN,TN:PGH,TN:CTY,TN:MAG,TN:ART,TN:AR1,TN:ELE,TN:NBL,TN:SNM,TN:ADM,TN:SM","C,TN:SOM,87970W,TN:SPL,89411R,TN:STP,TN:SOL,TN:HAS,TN:SA1,TN:SAH,TN:SAH17,TN:SDT,TN:SIP,TN:ADS,TN:ADW,TN:ADY,87433K,TN:SPR,TN:ST,TN:ESS,TN:HEX,TN:AET,TN:OTH,TN:SOU,TN:CEL,TN:TGH,TN:SER"),"WC03255;WC02051;WC02001;WC01266;WC08001;WC02501;WC02201;WC03101;WC02999;MTBV;WC18191;WC08326;WC03251;VO;WC03501",Tunisia!$B$1,Tunisia!$B$2,"Y","EDateCellRef=true;SDateCellRef=true;RowHeader=true;ColHeader=true;Heading=true;DispSeriesDescription=false;YearlyTSFormat=false;QuarterlyTSFormat=false")</t>
        </r>
      </text>
    </comment>
  </commentList>
</comments>
</file>

<file path=xl/comments3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OM:OTL,OM:AMF,OM:APB,OM:ACT,OM:ALB,OM:AFA,OM:HSN,OM:AJT,OM:JAZ,OM:ALK,OM:MPL,OM:DMG,OM:ALS,OM:ALM,OM:ASP,OM:CSI,OM:COM,OM:DBS,OM:DCA,OM:DHF,OM:DGE,OM:DHP,OM:GEC,OM:GIC,OM:GMP,OM:GPI,OM:GST,OM:MJC,OM:MGC,OM:MPC,OM:MCD,OM:MGM,OM:MTM,OM:NAP,OM:NBI,OM:NTD,OM",":NGC,OM:NHY,OM:NMW,OM:NRE,OM:OCI,OM:OCC,OM:OCE,OM:OCL,OM:OCH,OM:OET,OM:OFO,OM:OFC,OM:OFM,OM:OIM,OM:ONE,OM:OOM,OM:OMP,OM:OMR,OM:OEF,OM:ORD,OM:PCL,OM:PHO,OM:RCC,OM:RNS,OM:SLF,OM:SPS,OM:SSP,OM:SDC,OM:SOM,OM:SMN,OM:SHR,OM:SWO,OM:UNP,OM:VOE,54772Q"),"WC03255;WC02051;WC02001;WC01266;WC08001;WC02501;WC02201;WC03101;WC02999;MTBV;WC18191;WC08326;WC03251;VO;WC03501",Lebanon!$C$1,Lebanon!$C$2,"Y","EDateCellRef=true;SDateCellRef=true;RowHeader=true;ColHeader=true;Heading=true;DispSeriesDescription=false;YearlyTSFormat=false;QuarterlyTSFormat=false")</t>
        </r>
      </text>
    </comment>
  </commentList>
</comments>
</file>

<file path=xl/comments4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MC:IAM,MC:GAZ,MC:CSR,MC:CMA,MC:LAC,MC:MAS,MC:TQM,MC:AFI,MC:ADI,MC:ALM,MC:ATH,MC:NEJ,MC:BAL,MC:CRS,MC:CDA,MC:COL,MC:DAR,MC:DLM,MC:DHO,MC:DWA,MC:ADH,MC:NKL,MC:FBR,MC:HPS,MC:IBM,MC:SMI,MC:IMM,MC:INV,MC:JAL,MC:LBV,MC:LES,MC:LYD,MC:M2M,MC:MOX,MC:MNG,MC:MLE,MC",":MDP,MC:MIC,MC:CMT,MC:MUT,MC:SNP,MC:NEX,MC:PRO,MC:REB,MC:RDS,MC:SMM,MC:SAM,MC:SRM,MC:SOT,MC:SID,MC:SNA,MC:STR,MC:TIM,MC:MA0,MC:UMR,MC:ACS,MC:JEA,77938V,MC:2ATHA,MC:DOA"),"WC03255;WC02051;WC02001;WC01266;WC08001;WC02501;WC02201;WC03101;WC02999;MTBV;WC18191;WC08326;WC03251;VO;WC03501",Morocco!$C$1,Morocco!$C$2,"Y","EDateCellRef=true;SDateCellRef=true;RowHeader=true;ColHeader=true;Heading=true;DispSeriesDescription=false;YearlyTSFormat=false;QuarterlyTSFormat=false")</t>
        </r>
      </text>
    </comment>
  </commentList>
</comments>
</file>

<file path=xl/comments5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JO:EIC,JO:ABK,JO:HNB,JO:BLA,JO:ISE,JO:AMS,JO:ALN,JO:ALA,JO:ADH,JO:CEB,JO:SAN,JO:TCH,JO:RJA,JO:ASH,JO:AMO,JO:ABC,JO:ERE,JO:ARI,JO:AJO,JO:JAI,JO:ALI,JO:AOI,JO:AUI,JO:AIC,JO:SAL,JO:UBS,JO:BOJ,JO:BIN,JO:CAI,JO:EXP,JO:CNI,JO:CMT,JO:DRT,JO:DEL,JO:JED,JO:AMI,JO",":FFC,JO:FIN,JO:FUT,JO:GIV,JO:INC,JO:INB,JO:INK,JO:JET,JO:JEI,JO:JER,JO:JAB,JO:JCB,JO:JFI,JO:JHT,JO:JIN,JO:JII,JO:JIG,JO:JIT,JO:ISB,JO:JKB,JO:JLG,JO:JMR,JO:JOP,JO:JPT,JO:JOC,JO:ARV,JO:KAF,JO:MED,JO:MDI,JO:MIN,JO:NPO,JO:NOT,JO:PHL,JO:PIE,JO:RUT,JO:RUM,JO:S","BK,JO:IND,JO:SBJ,JO:SEL,JO:SIJ,JO:AAS,JO:CIC,JO:ISL,JO:MDG,JO:NAH,JO:UIN,JO:THM,JO:UTO,JO:UNC,JO:UNF,JO:ZIC,JO:JBK,JO:RUS,JO:R0091,JO:RUR"),"WC03255;WC02051;WC02001;WC01266;WC08001;WC02501;WC02201;WC03101;WC02999;MTBV;WC18191;WC08326;WC03251;VO;WC03501",Jordan!$C$1,Jordan!$C$2,"Y","EDateCellRef=true;SDateCellRef=true;RowHeader=true;ColHeader=true;Heading=true;DispSeriesDescription=false;YearlyTSFormat=false;QuarterlyTSFormat=false")</t>
        </r>
      </text>
    </comment>
  </commentList>
</comments>
</file>

<file path=xl/comments6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"AD:ETS,AD:ADC,AD:ALP,AD:DAG,AD:IFF,AD:WAZ,AD:ANE,AD:ADS,AD:ANB,AD:EFS,AD:KIC,AD:ALQ,AD:ABM,AD:EDC,AD:ESH,AD:FDH,AD:FBL,AD:FIC,AD:GCE,AD:GMP,AD:GFP,AD:MNA,AD:NMD,AD:RAP,AD:RAC,AD:RAK,AD:RPF,AD:RAW,AD:SCI,AD:SGC,AD:STE","WC03255;WC02051;WC02001;WC01266;WC08001;WC02501;WC02201;WC03101;WC02999;MTBV;WC18191;WC08326;WC03251;VO;WC03501",Feuil1!$C$1,Feuil1!$C$2,"Y","EDateCellRef=true;SDateCellRef=true;RowHeader=true;ColHeader=true;Heading=true;DispSeriesDescription=false;YearlyTSFormat=false;QuarterlyTSFormat=false")</t>
        </r>
      </text>
    </comment>
  </commentList>
</comments>
</file>

<file path=xl/comments7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TN:TLS,87402H,TN:CCT,TN:SIA,TN:LAM,87987L,TN:UNI,TN:TUL,TN:EC1,TN:SCB,TN:PLA,TN:AT1,TN:ECY,TN:STC,TN:ALK,TN:PL,TN:ASD,TN:ATL,TN:GI2,TN:GFF,TN:STD,TN:SGI,TN:UAD,TN:STI,TN:GIF,TN:DEL,89429P,TN:SBT,8899JH,TN:SCF,TN:SF1,TN:SFT,87470U,TN:SFB,TN:ALQ,TN:AIL,875","09Q,TN:ALB,TN:ALT,TN:ALI,TN:AIR,TN:ICF,TN:TP1,TN:SOE,TN:SID,89411T,TN:TPR,TN:SOT,88102X,TN:CER,TN:LND,TN:SLR,TN:ELB,TN:SOP,TN:STS,TN:MPB,TN:MDP,TN:SOI,TN:STN,TN:STV,TN:TVB,TN:SCT,TN:TLN,TN:PGH,TN:CTY,TN:MAG,TN:ART,TN:AR1,TN:ELE,TN:NBL,TN:SNM,TN:ADM,TN:SM","C,TN:SOM,87970W,TN:SPL,89411R,TN:STP,TN:SOL,TN:HAS,TN:SA1,TN:SAH,TN:SAH17,TN:SDT,TN:SIP,TN:ADS,TN:ADW,TN:ADY,87433K,TN:SPR,TN:ST,TN:ESS,TN:HEX,TN:AET,TN:OTH,TN:SOU,TN:CEL,TN:TGH,TN:SER"),"WC03255;WC02051;WC02001;WC01266;WC08001;WC02501;WC02201;WC03101;WC02999;MTBV;WC18191;WC08326;WC03251;VO;WC03501",Tunisia!$B$1,Tunisia!$B$2,"Y","EDateCellRef=true;SDateCellRef=true;RowHeader=true;ColHeader=true;Heading=true;DispSeriesDescription=false;YearlyTSFormat=false;QuarterlyTSFormat=false")</t>
        </r>
      </text>
    </comment>
  </commentList>
</comments>
</file>

<file path=xl/comments8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OM:OTL,OM:AMF,OM:APB,OM:ACT,OM:ALB,OM:AFA,OM:HSN,OM:AJT,OM:JAZ,OM:ALK,OM:MPL,OM:DMG,OM:ALS,OM:ALM,OM:ASP,OM:CSI,OM:COM,OM:DBS,OM:DCA,OM:DHF,OM:DGE,OM:DHP,OM:GEC,OM:GIC,OM:GMP,OM:GPI,OM:GST,OM:MJC,OM:MGC,OM:MPC,OM:MCD,OM:MGM,OM:MTM,OM:NAP,OM:NBI,OM:NTD,OM",":NGC,OM:NHY,OM:NMW,OM:NRE,OM:OCI,OM:OCC,OM:OCE,OM:OCL,OM:OCH,OM:OET,OM:OFO,OM:OFC,OM:OFM,OM:OIM,OM:ONE,OM:OOM,OM:OMP,OM:OMR,OM:OEF,OM:ORD,OM:PCL,OM:PHO,OM:RCC,OM:RNS,OM:SLF,OM:SPS,OM:SSP,OM:SDC,OM:SOM,OM:SMN,OM:SHR,OM:SWO,OM:UNP,OM:VOE,54772Q"),"WC03255;WC02051;WC02001;WC01266;WC08001;WC02501;WC02201;WC03101;WC02999;MTBV;WC18191;WC08326;WC03251;VO;WC03501",Lebanon!$C$1,Lebanon!$C$2,"Y","EDateCellRef=true;SDateCellRef=true;RowHeader=true;ColHeader=true;Heading=true;DispSeriesDescription=false;YearlyTSFormat=false;QuarterlyTSFormat=false")</t>
        </r>
      </text>
    </comment>
  </commentList>
</comments>
</file>

<file path=xl/comments9.xml><?xml version="1.0" encoding="utf-8"?>
<comments xmlns="http://schemas.openxmlformats.org/spreadsheetml/2006/main">
  <authors>
    <author>Raghibi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=DSGRID(CONCATENATE("MC:IAM,MC:GAZ,MC:CSR,MC:CMA,MC:LAC,MC:MAS,MC:TQM,MC:AFI,MC:ADI,MC:ALM,MC:ATH,MC:NEJ,MC:BAL,MC:CRS,MC:CDA,MC:COL,MC:DAR,MC:DLM,MC:DHO,MC:DWA,MC:ADH,MC:NKL,MC:FBR,MC:HPS,MC:IBM,MC:SMI,MC:IMM,MC:INV,MC:JAL,MC:LBV,MC:LES,MC:LYD,MC:M2M,MC:MOX,MC:MNG,MC:MLE,MC",":MDP,MC:MIC,MC:CMT,MC:MUT,MC:SNP,MC:NEX,MC:PRO,MC:REB,MC:RDS,MC:SMM,MC:SAM,MC:SRM,MC:SOT,MC:SID,MC:SNA,MC:STR,MC:TIM,MC:MA0,MC:UMR,MC:ACS,MC:JEA,77938V,MC:2ATHA,MC:DOA"),"WC03255;WC02051;WC02001;WC01266;WC08001;WC02501;WC02201;WC03101;WC02999;MTBV;WC18191;WC08326;WC03251;VO;WC03501",Morocco!$C$1,Morocco!$C$2,"Y","EDateCellRef=true;SDateCellRef=true;RowHeader=true;ColHeader=true;Heading=true;DispSeriesDescription=false;YearlyTSFormat=false;QuarterlyTSFormat=false")</t>
        </r>
      </text>
    </comment>
  </commentList>
</comments>
</file>

<file path=xl/sharedStrings.xml><?xml version="1.0" encoding="utf-8"?>
<sst xmlns="http://schemas.openxmlformats.org/spreadsheetml/2006/main" count="5435" uniqueCount="542">
  <si>
    <t>Name</t>
  </si>
  <si>
    <t>NA</t>
  </si>
  <si>
    <t>Year</t>
  </si>
  <si>
    <t>Emirates Tel</t>
  </si>
  <si>
    <t>DEBT</t>
  </si>
  <si>
    <t>RECEIVABLES</t>
  </si>
  <si>
    <t>CASH &amp; SHORT TERM INVEST</t>
  </si>
  <si>
    <t>INTEREST INCOME</t>
  </si>
  <si>
    <t xml:space="preserve"> MARKET CAP</t>
  </si>
  <si>
    <t>FIXED ASSETS</t>
  </si>
  <si>
    <t>CURRENT ASSETS</t>
  </si>
  <si>
    <t>CURRENT LIABILITIES</t>
  </si>
  <si>
    <t>TOTAL ASSETS</t>
  </si>
  <si>
    <t>MRKT VALUE TO BOOK</t>
  </si>
  <si>
    <t>EBIT</t>
  </si>
  <si>
    <t>ROA</t>
  </si>
  <si>
    <t>LONG TERM DEBT</t>
  </si>
  <si>
    <t>TURNOVER BY VOLUME</t>
  </si>
  <si>
    <t>EQUITY</t>
  </si>
  <si>
    <t>DANA GAS</t>
  </si>
  <si>
    <t>INTER HOLD</t>
  </si>
  <si>
    <t>ABD NAT</t>
  </si>
  <si>
    <t>ABD SHIP</t>
  </si>
  <si>
    <t>AGTHIA GRP</t>
  </si>
  <si>
    <t>ARKAN BUILDING</t>
  </si>
  <si>
    <t>EMIRATES DRI</t>
  </si>
  <si>
    <t>ALFUJAIRA BUILDING</t>
  </si>
  <si>
    <t>GULF CEMENT</t>
  </si>
  <si>
    <t>GULF MEDICAL</t>
  </si>
  <si>
    <t>GULF PHARMA</t>
  </si>
  <si>
    <t>NAT MARINE</t>
  </si>
  <si>
    <t>RAK CERAMIC</t>
  </si>
  <si>
    <t>RAS AL KHAIMAH</t>
  </si>
  <si>
    <t>RAS AL KHAIMAH WHITE</t>
  </si>
  <si>
    <t>SHARJAH CEMENT</t>
  </si>
  <si>
    <t>SUDATEL</t>
  </si>
  <si>
    <t>MC 24M</t>
  </si>
  <si>
    <t>CASH &amp; INTEREST</t>
  </si>
  <si>
    <t>Debt Ratio</t>
  </si>
  <si>
    <t>Liquidity Ratio</t>
  </si>
  <si>
    <t>Income Ratio</t>
  </si>
  <si>
    <t>Screening Ratios</t>
  </si>
  <si>
    <t xml:space="preserve">SC </t>
  </si>
  <si>
    <t>INTEREST</t>
  </si>
  <si>
    <t>Date</t>
  </si>
  <si>
    <t>CARTHAGE CEMENT</t>
  </si>
  <si>
    <t>STE INDUST. D'APPARE</t>
  </si>
  <si>
    <t>SOCIETE CHIMIQUE</t>
  </si>
  <si>
    <t>STE TUNISIENNE</t>
  </si>
  <si>
    <t>STE DE FAB</t>
  </si>
  <si>
    <t>INDUSTRIES CHIMIQUES</t>
  </si>
  <si>
    <t>STE TUNISIE</t>
  </si>
  <si>
    <t>SOFETEL</t>
  </si>
  <si>
    <t>STE</t>
  </si>
  <si>
    <t>STE DE PROD</t>
  </si>
  <si>
    <t>TELNET HOLD</t>
  </si>
  <si>
    <t>POULINA GRP</t>
  </si>
  <si>
    <t>STE MAGASIN GEN</t>
  </si>
  <si>
    <t>ARTES</t>
  </si>
  <si>
    <t>ELECTROSTAR</t>
  </si>
  <si>
    <t>MONOPRIX</t>
  </si>
  <si>
    <t>STE MODERNE</t>
  </si>
  <si>
    <t>STE DE TRSPRT</t>
  </si>
  <si>
    <t>ADWYA</t>
  </si>
  <si>
    <t>STE IMMO</t>
  </si>
  <si>
    <t>ESSOUKNA</t>
  </si>
  <si>
    <t>TOTAL DEBT</t>
  </si>
  <si>
    <t>RECEIVABLES(NET)</t>
  </si>
  <si>
    <t>CASH &amp; SHORT TERM INVESTMENTS</t>
  </si>
  <si>
    <t>MARKET CAPITALIZATION</t>
  </si>
  <si>
    <t>PROPERTY, PLANT &amp; EQUIP - NET</t>
  </si>
  <si>
    <t>CURRENT ASSETS - TOTAL</t>
  </si>
  <si>
    <t>CURRENT LIABILITIES-TOTAL</t>
  </si>
  <si>
    <t xml:space="preserve"> TOTAL ASSETS</t>
  </si>
  <si>
    <t>EARNINGS BEF INTEREST &amp; TAXES</t>
  </si>
  <si>
    <t>RETURN ON ASSETS</t>
  </si>
  <si>
    <t>CASH &amp; INT</t>
  </si>
  <si>
    <t>SC</t>
  </si>
  <si>
    <t>DJ Screening Ratios</t>
  </si>
  <si>
    <t>OAMN TEL</t>
  </si>
  <si>
    <t>NON-OPERATING INTEREST INCOME</t>
  </si>
  <si>
    <t>COMMON SHAREHOLDERS' EQUITY</t>
  </si>
  <si>
    <t>SOHAR</t>
  </si>
  <si>
    <t>SWEETS OF O</t>
  </si>
  <si>
    <t>VOLTAMP ENERGY</t>
  </si>
  <si>
    <t>CONST MAT</t>
  </si>
  <si>
    <t>SHELL OMAN</t>
  </si>
  <si>
    <t>SALALH PORT</t>
  </si>
  <si>
    <t>SALALAH FLOUR MILLS</t>
  </si>
  <si>
    <t xml:space="preserve">RENAISSANCE SERVI </t>
  </si>
  <si>
    <t>RAYSUT CEMENT</t>
  </si>
  <si>
    <t>OMANI QATARI TE</t>
  </si>
  <si>
    <t>ACWA POWER</t>
  </si>
  <si>
    <t>ALNWAR CER</t>
  </si>
  <si>
    <t>AL FAJAR AL ALAMIA</t>
  </si>
  <si>
    <t>ALHASSAN ENG</t>
  </si>
  <si>
    <t>AL JAZEERA STEE</t>
  </si>
  <si>
    <t>ALMAHA PET</t>
  </si>
  <si>
    <t>A SAFFA FOODS</t>
  </si>
  <si>
    <t>CONSTRUCTION MAT</t>
  </si>
  <si>
    <t>DHOFAR CATTLE FEED</t>
  </si>
  <si>
    <t>GALFAR ENG</t>
  </si>
  <si>
    <t>GULF MUSHROOM</t>
  </si>
  <si>
    <t>MAJAN GLASS</t>
  </si>
  <si>
    <t>MUSCAT GASES</t>
  </si>
  <si>
    <t>GULF INTER</t>
  </si>
  <si>
    <t>MUSCAT THREAD MILLS</t>
  </si>
  <si>
    <t>NATIONAL ALUMINIUM</t>
  </si>
  <si>
    <t>NATIONAL DETERGENT</t>
  </si>
  <si>
    <t>NATIONAL GAS CO</t>
  </si>
  <si>
    <t>OMAN CABLES</t>
  </si>
  <si>
    <t>OMAN CEMENT</t>
  </si>
  <si>
    <t>OMAN CHLORINE</t>
  </si>
  <si>
    <t>OMAN EDUCATION</t>
  </si>
  <si>
    <t>OMAN FISHERIES</t>
  </si>
  <si>
    <t>OMAN FLOUR</t>
  </si>
  <si>
    <t>OMAN OIL MARKET</t>
  </si>
  <si>
    <t>OMAN NAT</t>
  </si>
  <si>
    <t>OMAN PACKAGIN</t>
  </si>
  <si>
    <t>IAM</t>
  </si>
  <si>
    <t>ITCASH &amp; SHORT TERM INVESTMENTS</t>
  </si>
  <si>
    <t>GAZ</t>
  </si>
  <si>
    <t>CSR</t>
  </si>
  <si>
    <t>CMA</t>
  </si>
  <si>
    <t>LAF</t>
  </si>
  <si>
    <t>TAQA</t>
  </si>
  <si>
    <t>ALM</t>
  </si>
  <si>
    <t>ATH</t>
  </si>
  <si>
    <t>NEJ</t>
  </si>
  <si>
    <t>BAL</t>
  </si>
  <si>
    <t>CRS</t>
  </si>
  <si>
    <t>CDA</t>
  </si>
  <si>
    <t>COL</t>
  </si>
  <si>
    <t>DARI</t>
  </si>
  <si>
    <t>DLM</t>
  </si>
  <si>
    <t>HOL</t>
  </si>
  <si>
    <t>FBR</t>
  </si>
  <si>
    <t>HPS</t>
  </si>
  <si>
    <t>IBC</t>
  </si>
  <si>
    <t>IMITER</t>
  </si>
  <si>
    <t>INV</t>
  </si>
  <si>
    <t>JET</t>
  </si>
  <si>
    <t>LSR</t>
  </si>
  <si>
    <t>LYD</t>
  </si>
  <si>
    <t>MOX</t>
  </si>
  <si>
    <t>MNG</t>
  </si>
  <si>
    <t>MED</t>
  </si>
  <si>
    <t>MIC</t>
  </si>
  <si>
    <t>NATIONALE D'ELECTROL</t>
  </si>
  <si>
    <t>NEX</t>
  </si>
  <si>
    <t>PRO</t>
  </si>
  <si>
    <t>STE DE REAL</t>
  </si>
  <si>
    <t>STE DE THER</t>
  </si>
  <si>
    <t>STE NAT</t>
  </si>
  <si>
    <t>STOK</t>
  </si>
  <si>
    <t>TIM</t>
  </si>
  <si>
    <t>TMA</t>
  </si>
  <si>
    <t>UMR</t>
  </si>
  <si>
    <t>AL EQBAL INVEST</t>
  </si>
  <si>
    <t>AL ISRA</t>
  </si>
  <si>
    <t>AL DAWLIYAH</t>
  </si>
  <si>
    <t>AL TAJAMOUAT</t>
  </si>
  <si>
    <t>ALIA ROYAL</t>
  </si>
  <si>
    <t>ARAB INTER</t>
  </si>
  <si>
    <t>JPRDAN EXPRESS</t>
  </si>
  <si>
    <t>JORDAN PRESS</t>
  </si>
  <si>
    <t>JORDAN PROJECTS</t>
  </si>
  <si>
    <t>MEDITERRANEAN TOUR</t>
  </si>
  <si>
    <t>PHILADELPHIA INTL</t>
  </si>
  <si>
    <t>RUM GROUP</t>
  </si>
  <si>
    <t>SOUTH ELECT</t>
  </si>
  <si>
    <t xml:space="preserve">CONSULTANT AND INV </t>
  </si>
  <si>
    <t>ZARA INVEST</t>
  </si>
  <si>
    <t>USD TO MAD</t>
  </si>
  <si>
    <t>USD TO JD</t>
  </si>
  <si>
    <t>USD TO TD</t>
  </si>
  <si>
    <t>USD TO OR</t>
  </si>
  <si>
    <t>EMIRATES TELECOMM - TOTAL DEBT</t>
  </si>
  <si>
    <t>EMIRATES TELECOMM - RECEIVABLES(NET)</t>
  </si>
  <si>
    <t>EMIRATES TELECOMM - CASH &amp; SHORT TERM INVESTMENTS</t>
  </si>
  <si>
    <t>EMIRATES TELECOMM - NON-OPERATING INTEREST INCOME</t>
  </si>
  <si>
    <t>EMIRATES TELECOMM - MARKET CAPITALIZATION</t>
  </si>
  <si>
    <t>EMIRATES TELECOMM - PROPERTY, PLANT &amp; EQUIP - NET</t>
  </si>
  <si>
    <t>EMIRATES TELECOMM - CURRENT ASSETS - TOTAL</t>
  </si>
  <si>
    <t>EMIRATES TELECOMM - CURRENT LIABILITIES-TOTAL</t>
  </si>
  <si>
    <t>EMIRATES TELECOMM - TOTAL ASSETS</t>
  </si>
  <si>
    <t>EMIRATES TELECOMM - MRKT VALUE TO BOOK</t>
  </si>
  <si>
    <t>EMIRATES TELECOMM - EARNINGS BEF INTEREST &amp; TAXES</t>
  </si>
  <si>
    <t>EMIRATES TELECOMM - RETURN ON ASSETS</t>
  </si>
  <si>
    <t>EMIRATES TELECOMM - LONG TERM DEBT</t>
  </si>
  <si>
    <t>EMIRATES TELECOMM - TURNOVER BY VOLUME</t>
  </si>
  <si>
    <t>EMIRATES TELECOMM - COMMON SHAREHOLDERS' EQUITY</t>
  </si>
  <si>
    <t>ABU DHABI NATIONAL - TOTAL DEBT</t>
  </si>
  <si>
    <t>ABU DHABI NATIONAL - RECEIVABLES(NET)</t>
  </si>
  <si>
    <t>ABU DHABI NATIONAL - CASH &amp; SHORT TERM INVESTMENTS</t>
  </si>
  <si>
    <t>ABU DHABI NATIONAL - NON-OPERATING INTEREST INCOME</t>
  </si>
  <si>
    <t>ABU DHABI NATIONAL - MARKET CAPITALIZATION</t>
  </si>
  <si>
    <t>ABU DHABI NATIONAL - PROPERTY, PLANT &amp; EQUIP - NET</t>
  </si>
  <si>
    <t>ABU DHABI NATIONAL - CURRENT ASSETS - TOTAL</t>
  </si>
  <si>
    <t>ABU DHABI NATIONAL - CURRENT LIABILITIES-TOTAL</t>
  </si>
  <si>
    <t>ABU DHABI NATIONAL - TOTAL ASSETS</t>
  </si>
  <si>
    <t>ABU DHABI NATIONAL - MRKT VALUE TO BOOK</t>
  </si>
  <si>
    <t>ABU DHABI NATIONAL - EARNINGS BEF INTEREST &amp; TAXES</t>
  </si>
  <si>
    <t>ABU DHABI NATIONAL - RETURN ON ASSETS</t>
  </si>
  <si>
    <t>ABU DHABI NATIONAL - LONG TERM DEBT</t>
  </si>
  <si>
    <t>ABU DHABI NATIONAL - TURNOVER BY VOLUME</t>
  </si>
  <si>
    <t>ABU DHABI NATIONAL - COMMON SHAREHOLDERS' EQUITY</t>
  </si>
  <si>
    <t>ALDAR PROPERTIES - TOTAL DEBT</t>
  </si>
  <si>
    <t>ALDAR PROPERTIES - RECEIVABLES(NET)</t>
  </si>
  <si>
    <t>ALDAR PROPERTIES - CASH &amp; SHORT TERM INVESTMENTS</t>
  </si>
  <si>
    <t>ALDAR PROPERTIES - NON-OPERATING INTEREST INCOME</t>
  </si>
  <si>
    <t>ALDAR PROPERTIES - MARKET CAPITALIZATION</t>
  </si>
  <si>
    <t>ALDAR PROPERTIES - PROPERTY, PLANT &amp; EQUIP - NET</t>
  </si>
  <si>
    <t>ALDAR PROPERTIES - CURRENT ASSETS - TOTAL</t>
  </si>
  <si>
    <t>ALDAR PROPERTIES - CURRENT LIABILITIES-TOTAL</t>
  </si>
  <si>
    <t>ALDAR PROPERTIES - TOTAL ASSETS</t>
  </si>
  <si>
    <t>ALDAR PROPERTIES - MRKT VALUE TO BOOK</t>
  </si>
  <si>
    <t>ALDAR PROPERTIES - EARNINGS BEF INTEREST &amp; TAXES</t>
  </si>
  <si>
    <t>ALDAR PROPERTIES - RETURN ON ASSETS</t>
  </si>
  <si>
    <t>ALDAR PROPERTIES - LONG TERM DEBT</t>
  </si>
  <si>
    <t>ALDAR PROPERTIES - TURNOVER BY VOLUME</t>
  </si>
  <si>
    <t>ALDAR PROPERTIES - COMMON SHAREHOLDERS' EQUITY</t>
  </si>
  <si>
    <t>DANA GAS - TOTAL DEBT</t>
  </si>
  <si>
    <t>DANA GAS - RECEIVABLES(NET)</t>
  </si>
  <si>
    <t>DANA GAS - CASH &amp; SHORT TERM INVESTMENTS</t>
  </si>
  <si>
    <t>#ERROR</t>
  </si>
  <si>
    <t>DANA GAS - MARKET CAPITALIZATION</t>
  </si>
  <si>
    <t>DANA GAS - PROPERTY, PLANT &amp; EQUIP - NET</t>
  </si>
  <si>
    <t>DANA GAS - CURRENT ASSETS - TOTAL</t>
  </si>
  <si>
    <t>DANA GAS - CURRENT LIABILITIES-TOTAL</t>
  </si>
  <si>
    <t>DANA GAS - TOTAL ASSETS</t>
  </si>
  <si>
    <t>DANA GAS - MRKT VALUE TO BOOK</t>
  </si>
  <si>
    <t>DANA GAS - EARNINGS BEF INTEREST &amp; TAXES</t>
  </si>
  <si>
    <t>DANA GAS - RETURN ON ASSETS</t>
  </si>
  <si>
    <t>DANA GAS - LONG TERM DEBT</t>
  </si>
  <si>
    <t>DANA GAS - TURNOVER BY VOLUME</t>
  </si>
  <si>
    <t>DANA GAS - COMMON SHAREHOLDERS' EQUITY</t>
  </si>
  <si>
    <t>INTERNATIONAL HOLD - MARKET CAPITALIZATION</t>
  </si>
  <si>
    <t>INTERNATIONAL HOLD - CURRENT ASSETS - TOTAL</t>
  </si>
  <si>
    <t>INTERNATIONAL HOLD - TOTAL ASSETS</t>
  </si>
  <si>
    <t>INTERNATIONAL HOLD - MRKT VALUE TO BOOK</t>
  </si>
  <si>
    <t>INTERNATIONAL HOLD - RETURN ON ASSETS</t>
  </si>
  <si>
    <t>INTERNATIONAL HOLD - TURNOVER BY VOLUME</t>
  </si>
  <si>
    <t>INTERNATIONAL HOLD - COMMON SHAREHOLDERS' EQUITY</t>
  </si>
  <si>
    <t>WAHAT AL ZAWEYA INVT - MARKET CAPITALIZATION</t>
  </si>
  <si>
    <t>WAHAT AL ZAWEYA INVT - TOTAL ASSETS</t>
  </si>
  <si>
    <t>WAHAT AL ZAWEYA INVT - MRKT VALUE TO BOOK</t>
  </si>
  <si>
    <t>WAHAT AL ZAWEYA INVT - RETURN ON ASSETS</t>
  </si>
  <si>
    <t>WAHAT AL ZAWEYA INVT - TURNOVER BY VOLUME</t>
  </si>
  <si>
    <t>WAHAT AL ZAWEYA INVT - COMMON SHAREHOLDERS' EQUITY</t>
  </si>
  <si>
    <t>ABU DHABI NATIO - MARKET CAPITALIZATION</t>
  </si>
  <si>
    <t>ABU DHABI NATIO - TOTAL ASSETS</t>
  </si>
  <si>
    <t>ABU DHABI NATIO - MRKT VALUE TO BOOK</t>
  </si>
  <si>
    <t>ABU DHABI NATIO - RETURN ON ASSETS</t>
  </si>
  <si>
    <t>ABU DHABI NATIO - TURNOVER BY VOLUME</t>
  </si>
  <si>
    <t>ABU DHABI NATIO - COMMON SHAREHOLDERS' EQUITY</t>
  </si>
  <si>
    <t>ABU DHABI SHIP - MARKET CAPITALIZATION</t>
  </si>
  <si>
    <t>ABU DHABI SHIP - TOTAL ASSETS</t>
  </si>
  <si>
    <t>ABU DHABI SHIP - MRKT VALUE TO BOOK</t>
  </si>
  <si>
    <t>ABU DHABI SHIP - RETURN ON ASSETS</t>
  </si>
  <si>
    <t>ABU DHABI SHIP - TURNOVER BY VOLUME</t>
  </si>
  <si>
    <t>ABU DHABI SHIP - COMMON SHAREHOLDERS' EQUITY</t>
  </si>
  <si>
    <t>AGTHIA GROUP PJSC - TOTAL DEBT</t>
  </si>
  <si>
    <t>AGTHIA GROUP PJSC - RECEIVABLES(NET)</t>
  </si>
  <si>
    <t>AGTHIA GROUP PJSC - CASH &amp; SHORT TERM INVESTMENTS</t>
  </si>
  <si>
    <t>AGTHIA GROUP PJSC - NON-OPERATING INTEREST INCOME</t>
  </si>
  <si>
    <t>AGTHIA GROUP PJSC - MARKET CAPITALIZATION</t>
  </si>
  <si>
    <t>AGTHIA GROUP PJSC - PROPERTY, PLANT &amp; EQUIP - NET</t>
  </si>
  <si>
    <t>AGTHIA GROUP PJSC - CURRENT ASSETS - TOTAL</t>
  </si>
  <si>
    <t>AGTHIA GROUP PJSC - CURRENT LIABILITIES-TOTAL</t>
  </si>
  <si>
    <t>AGTHIA GROUP PJSC - TOTAL ASSETS</t>
  </si>
  <si>
    <t>AGTHIA GROUP PJSC - MRKT VALUE TO BOOK</t>
  </si>
  <si>
    <t>AGTHIA GROUP PJSC - EARNINGS BEF INTEREST &amp; TAXES</t>
  </si>
  <si>
    <t>AGTHIA GROUP PJSC - RETURN ON ASSETS</t>
  </si>
  <si>
    <t>AGTHIA GROUP PJSC - LONG TERM DEBT</t>
  </si>
  <si>
    <t>AGTHIA GROUP PJSC - TURNOVER BY VOLUME</t>
  </si>
  <si>
    <t>AGTHIA GROUP PJSC - COMMON SHAREHOLDERS' EQUITY</t>
  </si>
  <si>
    <t>AL KHALEEJ INVEST - TOTAL DEBT</t>
  </si>
  <si>
    <t>AL KHALEEJ INVEST - RECEIVABLES(NET)</t>
  </si>
  <si>
    <t>AL KHALEEJ INVEST - CASH &amp; SHORT TERM INVESTMENTS</t>
  </si>
  <si>
    <t>AL KHALEEJ INVEST - NON-OPERATING INTEREST INCOME</t>
  </si>
  <si>
    <t>AL KHALEEJ INVEST - MARKET CAPITALIZATION</t>
  </si>
  <si>
    <t>AL KHALEEJ INVEST - PROPERTY, PLANT &amp; EQUIP - NET</t>
  </si>
  <si>
    <t>AL KHALEEJ INVEST - CURRENT ASSETS - TOTAL</t>
  </si>
  <si>
    <t>AL KHALEEJ INVEST - CURRENT LIABILITIES-TOTAL</t>
  </si>
  <si>
    <t>AL KHALEEJ INVEST - TOTAL ASSETS</t>
  </si>
  <si>
    <t>AL KHALEEJ INVEST - MRKT VALUE TO BOOK</t>
  </si>
  <si>
    <t>AL KHALEEJ INVEST - RETURN ON ASSETS</t>
  </si>
  <si>
    <t>AL KHALEEJ INVEST - LONG TERM DEBT</t>
  </si>
  <si>
    <t>AL KHALEEJ INVEST - TURNOVER BY VOLUME</t>
  </si>
  <si>
    <t>AL KHALEEJ INVEST - COMMON SHAREHOLDERS' EQUITY</t>
  </si>
  <si>
    <t>AL QUDRA - TOTAL DEBT</t>
  </si>
  <si>
    <t>AL QUDRA - RECEIVABLES(NET)</t>
  </si>
  <si>
    <t>AL QUDRA - CASH &amp; SHORT TERM INVESTMENTS</t>
  </si>
  <si>
    <t>AL QUDRA - MARKET CAPITALIZATION</t>
  </si>
  <si>
    <t>AL QUDRA - PROPERTY, PLANT &amp; EQUIP - NET</t>
  </si>
  <si>
    <t>AL QUDRA - CURRENT ASSETS - TOTAL</t>
  </si>
  <si>
    <t>AL QUDRA - CURRENT LIABILITIES-TOTAL</t>
  </si>
  <si>
    <t>AL QUDRA - TOTAL ASSETS</t>
  </si>
  <si>
    <t>AL QUDRA - MRKT VALUE TO BOOK</t>
  </si>
  <si>
    <t>AL QUDRA - EARNINGS BEF INTEREST &amp; TAXES</t>
  </si>
  <si>
    <t>AL QUDRA - RETURN ON ASSETS</t>
  </si>
  <si>
    <t>AL QUDRA - LONG TERM DEBT</t>
  </si>
  <si>
    <t>AL QUDRA - TURNOVER BY VOLUME</t>
  </si>
  <si>
    <t>AL QUDRA - COMMON SHAREHOLDERS' EQUITY</t>
  </si>
  <si>
    <t>ARKAN BUILDING MAT - TOTAL DEBT</t>
  </si>
  <si>
    <t>ARKAN BUILDING MAT - RECEIVABLES(NET)</t>
  </si>
  <si>
    <t>ARKAN BUILDING MAT - CASH &amp; SHORT TERM INVESTMENTS</t>
  </si>
  <si>
    <t>ARKAN BUILDING MAT - NON-OPERATING INTEREST INCOME</t>
  </si>
  <si>
    <t>ARKAN BUILDING MAT - MARKET CAPITALIZATION</t>
  </si>
  <si>
    <t>ARKAN BUILDING MAT - PROPERTY, PLANT &amp; EQUIP - NET</t>
  </si>
  <si>
    <t>ARKAN BUILDING MAT - CURRENT ASSETS - TOTAL</t>
  </si>
  <si>
    <t>ARKAN BUILDING MAT - CURRENT LIABILITIES-TOTAL</t>
  </si>
  <si>
    <t>ARKAN BUILDING MAT - TOTAL ASSETS</t>
  </si>
  <si>
    <t>ARKAN BUILDING MAT - MRKT VALUE TO BOOK</t>
  </si>
  <si>
    <t>ARKAN BUILDING MAT - EARNINGS BEF INTEREST &amp; TAXES</t>
  </si>
  <si>
    <t>ARKAN BUILDING MAT - RETURN ON ASSETS</t>
  </si>
  <si>
    <t>ARKAN BUILDING MAT - LONG TERM DEBT</t>
  </si>
  <si>
    <t>ARKAN BUILDING MAT - TURNOVER BY VOLUME</t>
  </si>
  <si>
    <t>ARKAN BUILDING MAT - COMMON SHAREHOLDERS' EQUITY</t>
  </si>
  <si>
    <t>EMIRATES DRIVING COM - TOTAL DEBT</t>
  </si>
  <si>
    <t>EMIRATES DRIVING COM - RECEIVABLES(NET)</t>
  </si>
  <si>
    <t>EMIRATES DRIVING COM - CASH &amp; SHORT TERM INVESTMENTS</t>
  </si>
  <si>
    <t>EMIRATES DRIVING COM - NON-OPERATING INTEREST INCOME</t>
  </si>
  <si>
    <t>EMIRATES DRIVING COM - MARKET CAPITALIZATION</t>
  </si>
  <si>
    <t>EMIRATES DRIVING COM - PROPERTY, PLANT &amp; EQUIP - NET</t>
  </si>
  <si>
    <t>EMIRATES DRIVING COM - CURRENT ASSETS - TOTAL</t>
  </si>
  <si>
    <t>EMIRATES DRIVING COM - CURRENT LIABILITIES-TOTAL</t>
  </si>
  <si>
    <t>EMIRATES DRIVING COM - TOTAL ASSETS</t>
  </si>
  <si>
    <t>EMIRATES DRIVING COM - MRKT VALUE TO BOOK</t>
  </si>
  <si>
    <t>EMIRATES DRIVING COM - EARNINGS BEF INTEREST &amp; TAXES</t>
  </si>
  <si>
    <t>EMIRATES DRIVING COM - RETURN ON ASSETS</t>
  </si>
  <si>
    <t>EMIRATES DRIVING COM - LONG TERM DEBT</t>
  </si>
  <si>
    <t>EMIRATES DRIVING COM - TURNOVER BY VOLUME</t>
  </si>
  <si>
    <t>EMIRATES DRIVING COM - COMMON SHAREHOLDERS' EQUITY</t>
  </si>
  <si>
    <t>ESHRAQ INVESTMENTS - TOTAL DEBT</t>
  </si>
  <si>
    <t>ESHRAQ INVESTMENTS - RECEIVABLES(NET)</t>
  </si>
  <si>
    <t>ESHRAQ INVESTMENTS - CASH &amp; SHORT TERM INVESTMENTS</t>
  </si>
  <si>
    <t>ESHRAQ INVESTMENTS - NON-OPERATING INTEREST INCOME</t>
  </si>
  <si>
    <t>ESHRAQ INVESTMENTS - MARKET CAPITALIZATION</t>
  </si>
  <si>
    <t>ESHRAQ INVESTMENTS - PROPERTY, PLANT &amp; EQUIP - NET</t>
  </si>
  <si>
    <t>ESHRAQ INVESTMENTS - CURRENT ASSETS - TOTAL</t>
  </si>
  <si>
    <t>ESHRAQ INVESTMENTS - CURRENT LIABILITIES-TOTAL</t>
  </si>
  <si>
    <t>ESHRAQ INVESTMENTS - TOTAL ASSETS</t>
  </si>
  <si>
    <t>ESHRAQ INVESTMENTS - MRKT VALUE TO BOOK</t>
  </si>
  <si>
    <t>ESHRAQ INVESTMENTS - EARNINGS BEF INTEREST &amp; TAXES</t>
  </si>
  <si>
    <t>ESHRAQ INVESTMENTS - RETURN ON ASSETS</t>
  </si>
  <si>
    <t>ESHRAQ INVESTMENTS - LONG TERM DEBT</t>
  </si>
  <si>
    <t>ESHRAQ INVESTMENTS - TURNOVER BY VOLUME</t>
  </si>
  <si>
    <t>ESHRAQ INVESTMENTS - COMMON SHAREHOLDERS' EQUITY</t>
  </si>
  <si>
    <t>FOODCO HOLDING PJSC - MARKET CAPITALIZATION</t>
  </si>
  <si>
    <t>FOODCO HOLDING PJSC - TOTAL ASSETS</t>
  </si>
  <si>
    <t>FOODCO HOLDING PJSC - MRKT VALUE TO BOOK</t>
  </si>
  <si>
    <t>FOODCO HOLDING PJSC - TURNOVER BY VOLUME</t>
  </si>
  <si>
    <t>FOODCO HOLDING PJSC - COMMON SHAREHOLDERS' EQUITY</t>
  </si>
  <si>
    <t>FUJAIRAH BUILDING - TOTAL DEBT</t>
  </si>
  <si>
    <t>FUJAIRAH BUILDING - RECEIVABLES(NET)</t>
  </si>
  <si>
    <t>FUJAIRAH BUILDING - CASH &amp; SHORT TERM INVESTMENTS</t>
  </si>
  <si>
    <t>FUJAIRAH BUILDING - NON-OPERATING INTEREST INCOME</t>
  </si>
  <si>
    <t>FUJAIRAH BUILDING - MARKET CAPITALIZATION</t>
  </si>
  <si>
    <t>FUJAIRAH BUILDING - PROPERTY, PLANT &amp; EQUIP - NET</t>
  </si>
  <si>
    <t>FUJAIRAH BUILDING - CURRENT ASSETS - TOTAL</t>
  </si>
  <si>
    <t>FUJAIRAH BUILDING - CURRENT LIABILITIES-TOTAL</t>
  </si>
  <si>
    <t>FUJAIRAH BUILDING - TOTAL ASSETS</t>
  </si>
  <si>
    <t>FUJAIRAH BUILDING - MRKT VALUE TO BOOK</t>
  </si>
  <si>
    <t>FUJAIRAH BUILDING - EARNINGS BEF INTEREST &amp; TAXES</t>
  </si>
  <si>
    <t>FUJAIRAH BUILDING - RETURN ON ASSETS</t>
  </si>
  <si>
    <t>FUJAIRAH BUILDING - LONG TERM DEBT</t>
  </si>
  <si>
    <t>FUJAIRAH BUILDING - TURNOVER BY VOLUME</t>
  </si>
  <si>
    <t>FUJAIRAH BUILDING - COMMON SHAREHOLDERS' EQUITY</t>
  </si>
  <si>
    <t>FUJAIRA CEMENT - TOTAL DEBT</t>
  </si>
  <si>
    <t>FUJAIRA CEMENT - RECEIVABLES(NET)</t>
  </si>
  <si>
    <t>FUJAIRA CEMENT - CASH &amp; SHORT TERM INVESTMENTS</t>
  </si>
  <si>
    <t>FUJAIRA CEMENT - MARKET CAPITALIZATION</t>
  </si>
  <si>
    <t>FUJAIRA CEMENT - PROPERTY, PLANT &amp; EQUIP - NET</t>
  </si>
  <si>
    <t>FUJAIRA CEMENT - CURRENT ASSETS - TOTAL</t>
  </si>
  <si>
    <t>FUJAIRA CEMENT - CURRENT LIABILITIES-TOTAL</t>
  </si>
  <si>
    <t>FUJAIRA CEMENT - TOTAL ASSETS</t>
  </si>
  <si>
    <t>FUJAIRA CEMENT - EARNINGS BEF INTEREST &amp; TAXES</t>
  </si>
  <si>
    <t>FUJAIRA CEMENT - RETURN ON ASSETS</t>
  </si>
  <si>
    <t>FUJAIRA CEMENT - LONG TERM DEBT</t>
  </si>
  <si>
    <t>FUJAIRA CEMENT - TURNOVER BY VOLUME</t>
  </si>
  <si>
    <t>FUJAIRA CEMENT - COMMON SHAREHOLDERS' EQUITY</t>
  </si>
  <si>
    <t>GULF CEMENT CO - TOTAL DEBT</t>
  </si>
  <si>
    <t>GULF CEMENT CO - RECEIVABLES(NET)</t>
  </si>
  <si>
    <t>GULF CEMENT CO - CASH &amp; SHORT TERM INVESTMENTS</t>
  </si>
  <si>
    <t>GULF CEMENT CO - NON-OPERATING INTEREST INCOME</t>
  </si>
  <si>
    <t>GULF CEMENT CO - MARKET CAPITALIZATION</t>
  </si>
  <si>
    <t>GULF CEMENT CO - PROPERTY, PLANT &amp; EQUIP - NET</t>
  </si>
  <si>
    <t>GULF CEMENT CO - CURRENT ASSETS - TOTAL</t>
  </si>
  <si>
    <t>GULF CEMENT CO - CURRENT LIABILITIES-TOTAL</t>
  </si>
  <si>
    <t>GULF CEMENT CO - TOTAL ASSETS</t>
  </si>
  <si>
    <t>GULF CEMENT CO - EARNINGS BEF INTEREST &amp; TAXES</t>
  </si>
  <si>
    <t>GULF CEMENT CO - RETURN ON ASSETS</t>
  </si>
  <si>
    <t>GULF CEMENT CO - LONG TERM DEBT</t>
  </si>
  <si>
    <t>GULF CEMENT CO - TURNOVER BY VOLUME</t>
  </si>
  <si>
    <t>GULF CEMENT CO - COMMON SHAREHOLDERS' EQUITY</t>
  </si>
  <si>
    <t>GULF MEDICAL PROJ - TOTAL DEBT</t>
  </si>
  <si>
    <t>GULF MEDICAL PROJ - RECEIVABLES(NET)</t>
  </si>
  <si>
    <t>GULF MEDICAL PROJ - CASH &amp; SHORT TERM INVESTMENTS</t>
  </si>
  <si>
    <t>GULF MEDICAL PROJ - NON-OPERATING INTEREST INCOME</t>
  </si>
  <si>
    <t>GULF MEDICAL PROJ - MARKET CAPITALIZATION</t>
  </si>
  <si>
    <t>GULF MEDICAL PROJ - PROPERTY, PLANT &amp; EQUIP - NET</t>
  </si>
  <si>
    <t>GULF MEDICAL PROJ - CURRENT ASSETS - TOTAL</t>
  </si>
  <si>
    <t>GULF MEDICAL PROJ - CURRENT LIABILITIES-TOTAL</t>
  </si>
  <si>
    <t>GULF MEDICAL PROJ - TOTAL ASSETS</t>
  </si>
  <si>
    <t>GULF MEDICAL PROJ - MRKT VALUE TO BOOK</t>
  </si>
  <si>
    <t>GULF MEDICAL PROJ - EARNINGS BEF INTEREST &amp; TAXES</t>
  </si>
  <si>
    <t>GULF MEDICAL PROJ - RETURN ON ASSETS</t>
  </si>
  <si>
    <t>GULF MEDICAL PROJ - LONG TERM DEBT</t>
  </si>
  <si>
    <t>GULF MEDICAL PROJ - TURNOVER BY VOLUME</t>
  </si>
  <si>
    <t>GULF MEDICAL PROJ - COMMON SHAREHOLDERS' EQUITY</t>
  </si>
  <si>
    <t>GULF PHARMACEUTICAL - TOTAL DEBT</t>
  </si>
  <si>
    <t>GULF PHARMACEUTICAL - RECEIVABLES(NET)</t>
  </si>
  <si>
    <t>GULF PHARMACEUTICAL - CASH &amp; SHORT TERM INVESTMENTS</t>
  </si>
  <si>
    <t>GULF PHARMACEUTICAL - NON-OPERATING INTEREST INCOME</t>
  </si>
  <si>
    <t>GULF PHARMACEUTICAL - MARKET CAPITALIZATION</t>
  </si>
  <si>
    <t>GULF PHARMACEUTICAL - PROPERTY, PLANT &amp; EQUIP - NET</t>
  </si>
  <si>
    <t>GULF PHARMACEUTICAL - CURRENT ASSETS - TOTAL</t>
  </si>
  <si>
    <t>GULF PHARMACEUTICAL - CURRENT LIABILITIES-TOTAL</t>
  </si>
  <si>
    <t>GULF PHARMACEUTICAL - TOTAL ASSETS</t>
  </si>
  <si>
    <t>GULF PHARMACEUTICAL - MRKT VALUE TO BOOK</t>
  </si>
  <si>
    <t>GULF PHARMACEUTICAL - EARNINGS BEF INTEREST &amp; TAXES</t>
  </si>
  <si>
    <t>GULF PHARMACEUTICAL - RETURN ON ASSETS</t>
  </si>
  <si>
    <t>GULF PHARMACEUTICAL - LONG TERM DEBT</t>
  </si>
  <si>
    <t>GULF PHARMACEUTICAL - TURNOVER BY VOLUME</t>
  </si>
  <si>
    <t>GULF PHARMACEUTICAL - COMMON SHAREHOLDERS' EQUITY</t>
  </si>
  <si>
    <t>MANAZEL REAL E - MARKET CAPITALIZATION</t>
  </si>
  <si>
    <t>MANAZEL REAL E - TOTAL ASSETS</t>
  </si>
  <si>
    <t>MANAZEL REAL E - MRKT VALUE TO BOOK</t>
  </si>
  <si>
    <t>MANAZEL REAL E - TURNOVER BY VOLUME</t>
  </si>
  <si>
    <t>MANAZEL REAL E - COMMON SHAREHOLDERS' EQUITY</t>
  </si>
  <si>
    <t>NATIONAL MARINE - MARKET CAPITALIZATION</t>
  </si>
  <si>
    <t>NATIONAL MARINE - TOTAL ASSETS</t>
  </si>
  <si>
    <t>NATIONAL MARINE - MRKT VALUE TO BOOK</t>
  </si>
  <si>
    <t>NATIONAL MARINE - RETURN ON ASSETS</t>
  </si>
  <si>
    <t>NATIONAL MARINE - TURNOVER BY VOLUME</t>
  </si>
  <si>
    <t>NATIONAL MARINE - COMMON SHAREHOLDERS' EQUITY</t>
  </si>
  <si>
    <t>RAK PROPERTIES - TOTAL DEBT</t>
  </si>
  <si>
    <t>RAK PROPERTIES - RECEIVABLES(NET)</t>
  </si>
  <si>
    <t>RAK PROPERTIES - CASH &amp; SHORT TERM INVESTMENTS</t>
  </si>
  <si>
    <t>RAK PROPERTIES - NON-OPERATING INTEREST INCOME</t>
  </si>
  <si>
    <t>RAK PROPERTIES - MARKET CAPITALIZATION</t>
  </si>
  <si>
    <t>RAK PROPERTIES - PROPERTY, PLANT &amp; EQUIP - NET</t>
  </si>
  <si>
    <t>RAK PROPERTIES - CURRENT ASSETS - TOTAL</t>
  </si>
  <si>
    <t>RAK PROPERTIES - CURRENT LIABILITIES-TOTAL</t>
  </si>
  <si>
    <t>RAK PROPERTIES - TOTAL ASSETS</t>
  </si>
  <si>
    <t>RAK PROPERTIES - MRKT VALUE TO BOOK</t>
  </si>
  <si>
    <t>RAK PROPERTIES - EARNINGS BEF INTEREST &amp; TAXES</t>
  </si>
  <si>
    <t>RAK PROPERTIES - RETURN ON ASSETS</t>
  </si>
  <si>
    <t>RAK PROPERTIES - LONG TERM DEBT</t>
  </si>
  <si>
    <t>RAK PROPERTIES - TURNOVER BY VOLUME</t>
  </si>
  <si>
    <t>RAK PROPERTIES - COMMON SHAREHOLDERS' EQUITY</t>
  </si>
  <si>
    <t>RAK CERAMIC - TOTAL DEBT</t>
  </si>
  <si>
    <t>RAK CERAMIC - RECEIVABLES(NET)</t>
  </si>
  <si>
    <t>RAK CERAMIC - CASH &amp; SHORT TERM INVESTMENTS</t>
  </si>
  <si>
    <t>RAK CERAMIC - NON-OPERATING INTEREST INCOME</t>
  </si>
  <si>
    <t>RAK CERAMIC - MARKET CAPITALIZATION</t>
  </si>
  <si>
    <t>RAK CERAMIC - PROPERTY, PLANT &amp; EQUIP - NET</t>
  </si>
  <si>
    <t>RAK CERAMIC - CURRENT ASSETS - TOTAL</t>
  </si>
  <si>
    <t>RAK CERAMIC - CURRENT LIABILITIES-TOTAL</t>
  </si>
  <si>
    <t>RAK CERAMIC - TOTAL ASSETS</t>
  </si>
  <si>
    <t>RAK CERAMIC - MRKT VALUE TO BOOK</t>
  </si>
  <si>
    <t>RAK CERAMIC - EARNINGS BEF INTEREST &amp; TAXES</t>
  </si>
  <si>
    <t>RAK CERAMIC - RETURN ON ASSETS</t>
  </si>
  <si>
    <t>RAK CERAMIC - LONG TERM DEBT</t>
  </si>
  <si>
    <t>RAK CERAMIC - TURNOVER BY VOLUME</t>
  </si>
  <si>
    <t>RAK CERAMIC - COMMON SHAREHOLDERS' EQUITY</t>
  </si>
  <si>
    <t>RAS AL KHAIMAH - MARKET CAPITALIZATION</t>
  </si>
  <si>
    <t>RAS AL KHAIMAH - TOTAL ASSETS</t>
  </si>
  <si>
    <t>RAS AL KHAIMAH - MRKT VALUE TO BOOK</t>
  </si>
  <si>
    <t>RAS AL KHAIMAH - RETURN ON ASSETS</t>
  </si>
  <si>
    <t>RAS AL KHAIMAH - TURNOVER BY VOLUME</t>
  </si>
  <si>
    <t>RAS AL KHAIMAH - COMMON SHAREHOLDERS' EQUITY</t>
  </si>
  <si>
    <t>RAS AL KHAIMAH - TOTAL DEBT</t>
  </si>
  <si>
    <t>RAS AL KHAIMAH - RECEIVABLES(NET)</t>
  </si>
  <si>
    <t>RAS AL KHAIMAH - CASH &amp; SHORT TERM INVESTMENTS</t>
  </si>
  <si>
    <t>RAS AL KHAIMAH - NON-OPERATING INTEREST INCOME</t>
  </si>
  <si>
    <t>RAS AL KHAIMAH - PROPERTY, PLANT &amp; EQUIP - NET</t>
  </si>
  <si>
    <t>RAS AL KHAIMAH - CURRENT ASSETS - TOTAL</t>
  </si>
  <si>
    <t>RAS AL KHAIMAH - CURRENT LIABILITIES-TOTAL</t>
  </si>
  <si>
    <t>RAS AL KHAIMAH - EARNINGS BEF INTEREST &amp; TAXES</t>
  </si>
  <si>
    <t>RAS AL KHAIMAH - LONG TERM DEBT</t>
  </si>
  <si>
    <t>RAS AL-KHAIMAH WHITE - TOTAL DEBT</t>
  </si>
  <si>
    <t>RAS AL-KHAIMAH WHITE - RECEIVABLES(NET)</t>
  </si>
  <si>
    <t>RAS AL-KHAIMAH WHITE - CASH &amp; SHORT TERM INVESTMENTS</t>
  </si>
  <si>
    <t>RAS AL-KHAIMAH WHITE - NON-OPERATING INTEREST INCOME</t>
  </si>
  <si>
    <t>RAS AL-KHAIMAH WHITE - MARKET CAPITALIZATION</t>
  </si>
  <si>
    <t>RAS AL-KHAIMAH WHITE - PROPERTY, PLANT &amp; EQUIP - NET</t>
  </si>
  <si>
    <t>RAS AL-KHAIMAH WHITE - CURRENT ASSETS - TOTAL</t>
  </si>
  <si>
    <t>RAS AL-KHAIMAH WHITE - CURRENT LIABILITIES-TOTAL</t>
  </si>
  <si>
    <t>RAS AL-KHAIMAH WHITE - TOTAL ASSETS</t>
  </si>
  <si>
    <t>RAS AL-KHAIMAH WHITE - MRKT VALUE TO BOOK</t>
  </si>
  <si>
    <t>RAS AL-KHAIMAH WHITE - EARNINGS BEF INTEREST &amp; TAXES</t>
  </si>
  <si>
    <t>RAS AL-KHAIMAH WHITE - RETURN ON ASSETS</t>
  </si>
  <si>
    <t>RAS AL-KHAIMAH WHITE - LONG TERM DEBT</t>
  </si>
  <si>
    <t>RAS AL-KHAIMAH WHITE - TURNOVER BY VOLUME</t>
  </si>
  <si>
    <t>RAS AL-KHAIMAH WHITE - COMMON SHAREHOLDERS' EQUITY</t>
  </si>
  <si>
    <t>SHARJAH CEMENT - TOTAL DEBT</t>
  </si>
  <si>
    <t>SHARJAH CEMENT - RECEIVABLES(NET)</t>
  </si>
  <si>
    <t>SHARJAH CEMENT - CASH &amp; SHORT TERM INVESTMENTS</t>
  </si>
  <si>
    <t>SHARJAH CEMENT - MARKET CAPITALIZATION</t>
  </si>
  <si>
    <t>SHARJAH CEMENT - PROPERTY, PLANT &amp; EQUIP - NET</t>
  </si>
  <si>
    <t>SHARJAH CEMENT - CURRENT ASSETS - TOTAL</t>
  </si>
  <si>
    <t>SHARJAH CEMENT - CURRENT LIABILITIES-TOTAL</t>
  </si>
  <si>
    <t>SHARJAH CEMENT - TOTAL ASSETS</t>
  </si>
  <si>
    <t>SHARJAH CEMENT - EARNINGS BEF INTEREST &amp; TAXES</t>
  </si>
  <si>
    <t>SHARJAH CEMENT - RETURN ON ASSETS</t>
  </si>
  <si>
    <t>SHARJAH CEMENT - LONG TERM DEBT</t>
  </si>
  <si>
    <t>SHARJAH CEMENT - TURNOVER BY VOLUME</t>
  </si>
  <si>
    <t>SHARJAH CEMENT - COMMON SHAREHOLDERS' EQUITY</t>
  </si>
  <si>
    <t>SHARJAH GROUP - TURNOVER BY VOLUME</t>
  </si>
  <si>
    <t>SUDATEL TELECOM - MARKET CAPITALIZATION</t>
  </si>
  <si>
    <t>SUDATEL TELECOM - MRKT VALUE TO BOOK</t>
  </si>
  <si>
    <t>SUDATEL TELECOMMUNICATIONS - TURNOVER BY VOLUME</t>
  </si>
  <si>
    <t>$$ER: 4540,NO DATA VALUES FOUND</t>
  </si>
  <si>
    <t>$$ER: 2376,NO DATA AVAILABLE</t>
  </si>
  <si>
    <t>$$ER: E100,NO WORLDSCOPE DATA FOR THIS CODE</t>
  </si>
  <si>
    <t>USD TO ED</t>
  </si>
  <si>
    <t>MtoB</t>
  </si>
  <si>
    <t>Comp_ID</t>
  </si>
  <si>
    <t>Count_ID</t>
  </si>
  <si>
    <t>Country</t>
  </si>
  <si>
    <t>UAE</t>
  </si>
  <si>
    <t>TUNISIA</t>
  </si>
  <si>
    <t>OMAN</t>
  </si>
  <si>
    <t>MOROCCO</t>
  </si>
  <si>
    <t>JORDAN</t>
  </si>
  <si>
    <t>TANG</t>
  </si>
  <si>
    <t>PROF</t>
  </si>
  <si>
    <t>LQU</t>
  </si>
  <si>
    <t>GDP</t>
  </si>
  <si>
    <t>INF</t>
  </si>
  <si>
    <t>SIZE</t>
  </si>
  <si>
    <t>GROW</t>
  </si>
  <si>
    <t>Morocco</t>
  </si>
  <si>
    <t>Jordan</t>
  </si>
  <si>
    <t>Tunisia</t>
  </si>
  <si>
    <t>Oman</t>
  </si>
  <si>
    <t>GDP Rate</t>
  </si>
  <si>
    <t>Inflation Rate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</si>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</sst>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</font>
    <font>
      <sz val="8"/>
      <name val="Arial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scheme val="major"/>
    </font>
    <font>
      <b/>
      <sz val="10"/>
      <color theme="0"/>
      <name val="Cambria"/>
      <family val="1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/>
    <xf numFmtId="0" fontId="3" fillId="0" borderId="0" xfId="0" applyFont="1"/>
    <xf numFmtId="0" fontId="0" fillId="3" borderId="0" xfId="0" applyFill="1"/>
    <xf numFmtId="4" fontId="4" fillId="0" borderId="0" xfId="0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/>
    <xf numFmtId="4" fontId="7" fillId="0" borderId="0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NumberFormat="1" applyFont="1" applyFill="1" applyAlignment="1">
      <alignment horizontal="center"/>
    </xf>
    <xf numFmtId="1" fontId="8" fillId="0" borderId="0" xfId="0" applyNumberFormat="1" applyFont="1" applyFill="1" applyBorder="1"/>
    <xf numFmtId="0" fontId="6" fillId="0" borderId="0" xfId="0" applyFont="1"/>
    <xf numFmtId="0" fontId="9" fillId="2" borderId="0" xfId="0" applyFont="1" applyFill="1"/>
    <xf numFmtId="0" fontId="9" fillId="2" borderId="0" xfId="0" applyNumberFormat="1" applyFont="1" applyFill="1"/>
    <xf numFmtId="0" fontId="6" fillId="3" borderId="0" xfId="0" applyFont="1" applyFill="1"/>
    <xf numFmtId="10" fontId="0" fillId="0" borderId="0" xfId="1" applyNumberFormat="1" applyFont="1"/>
    <xf numFmtId="10" fontId="0" fillId="3" borderId="0" xfId="1" applyNumberFormat="1" applyFont="1" applyFill="1"/>
    <xf numFmtId="0" fontId="6" fillId="3" borderId="0" xfId="0" applyNumberFormat="1" applyFont="1" applyFill="1"/>
    <xf numFmtId="0" fontId="6" fillId="4" borderId="0" xfId="0" applyNumberFormat="1" applyFont="1" applyFill="1"/>
    <xf numFmtId="0" fontId="6" fillId="4" borderId="0" xfId="0" applyFont="1" applyFill="1"/>
    <xf numFmtId="0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6"/>
  <sheetViews>
    <sheetView zoomScaleNormal="100" workbookViewId="0">
      <selection activeCell="K15" sqref="K15"/>
    </sheetView>
  </sheetViews>
  <sheetFormatPr baseColWidth="10" defaultRowHeight="15" x14ac:dyDescent="0.25"/>
  <sheetData>
    <row r="1" spans="1:13" x14ac:dyDescent="0.25">
      <c r="A1" s="11" t="s">
        <v>521</v>
      </c>
      <c r="B1" s="11" t="s">
        <v>520</v>
      </c>
      <c r="C1" s="11" t="s">
        <v>522</v>
      </c>
      <c r="D1" s="11" t="s">
        <v>0</v>
      </c>
      <c r="E1" s="12" t="s">
        <v>2</v>
      </c>
      <c r="F1" s="12" t="s">
        <v>541</v>
      </c>
      <c r="G1" s="12" t="s">
        <v>528</v>
      </c>
      <c r="H1" s="12" t="s">
        <v>529</v>
      </c>
      <c r="I1" s="12" t="s">
        <v>530</v>
      </c>
      <c r="J1" s="12" t="s">
        <v>533</v>
      </c>
      <c r="K1" s="12" t="s">
        <v>534</v>
      </c>
      <c r="L1" s="12" t="s">
        <v>531</v>
      </c>
      <c r="M1" s="12" t="s">
        <v>532</v>
      </c>
    </row>
    <row r="2" spans="1:13" x14ac:dyDescent="0.25">
      <c r="A2" s="13">
        <v>1</v>
      </c>
      <c r="B2" s="13">
        <v>1</v>
      </c>
      <c r="C2" s="13" t="s">
        <v>523</v>
      </c>
      <c r="D2" s="13" t="s">
        <v>3</v>
      </c>
      <c r="E2" s="16">
        <v>2010</v>
      </c>
      <c r="F2" s="17">
        <v>6.3262714503282885E-2</v>
      </c>
      <c r="G2" s="18">
        <v>0.27477143035416057</v>
      </c>
      <c r="H2" s="18">
        <v>0.1038397494393863</v>
      </c>
      <c r="I2" s="18">
        <v>0.78902690041354706</v>
      </c>
      <c r="J2" s="18">
        <v>16.835396222894538</v>
      </c>
      <c r="K2" s="18">
        <v>0.63716814159292035</v>
      </c>
      <c r="L2" s="18">
        <v>0.14293224782079883</v>
      </c>
      <c r="M2" s="18">
        <v>8.7798328828593963E-3</v>
      </c>
    </row>
    <row r="3" spans="1:13" x14ac:dyDescent="0.25">
      <c r="A3" s="13">
        <f>IF(C3=C2,A2,A2+1)</f>
        <v>1</v>
      </c>
      <c r="B3" s="13">
        <f>IF(D3=D2,B2,B2+1)</f>
        <v>1</v>
      </c>
      <c r="C3" s="13" t="s">
        <v>523</v>
      </c>
      <c r="D3" s="13" t="s">
        <v>3</v>
      </c>
      <c r="E3" s="16">
        <v>2011</v>
      </c>
      <c r="F3" s="17">
        <v>6.0054770178603854E-2</v>
      </c>
      <c r="G3" s="18">
        <v>0.2839869378651198</v>
      </c>
      <c r="H3" s="18">
        <v>7.1756603600262023E-2</v>
      </c>
      <c r="I3" s="18">
        <v>0.80475792034330484</v>
      </c>
      <c r="J3" s="18">
        <v>16.799435178270684</v>
      </c>
      <c r="K3" s="18">
        <v>0.62355343771272975</v>
      </c>
      <c r="L3" s="18">
        <v>0.21008019902700914</v>
      </c>
      <c r="M3" s="18">
        <v>8.7734659568499754E-3</v>
      </c>
    </row>
    <row r="4" spans="1:13" x14ac:dyDescent="0.25">
      <c r="A4" s="13">
        <f t="shared" ref="A4:B19" si="0">IF(C4=C3,A3,A3+1)</f>
        <v>1</v>
      </c>
      <c r="B4" s="13">
        <f t="shared" si="0"/>
        <v>1</v>
      </c>
      <c r="C4" s="13" t="s">
        <v>523</v>
      </c>
      <c r="D4" s="13" t="s">
        <v>3</v>
      </c>
      <c r="E4" s="16">
        <v>2012</v>
      </c>
      <c r="F4" s="17">
        <v>6.2771169315205266E-2</v>
      </c>
      <c r="G4" s="18">
        <v>0.32100534461987174</v>
      </c>
      <c r="H4" s="18">
        <v>8.7625204412645707E-2</v>
      </c>
      <c r="I4" s="18">
        <v>1.0366150148887001</v>
      </c>
      <c r="J4" s="18">
        <v>16.89245854315654</v>
      </c>
      <c r="K4" s="18">
        <v>0.49012933968686184</v>
      </c>
      <c r="L4" s="18">
        <v>6.8226161952416042E-2</v>
      </c>
      <c r="M4" s="18">
        <v>6.6226890026920941E-3</v>
      </c>
    </row>
    <row r="5" spans="1:13" x14ac:dyDescent="0.25">
      <c r="A5" s="13">
        <f t="shared" si="0"/>
        <v>1</v>
      </c>
      <c r="B5" s="13">
        <f t="shared" si="0"/>
        <v>1</v>
      </c>
      <c r="C5" s="13" t="s">
        <v>523</v>
      </c>
      <c r="D5" s="13" t="s">
        <v>3</v>
      </c>
      <c r="E5" s="16">
        <v>2013</v>
      </c>
      <c r="F5" s="17">
        <v>4.8318862012272507E-2</v>
      </c>
      <c r="G5" s="18">
        <v>0.36642386652304465</v>
      </c>
      <c r="H5" s="18">
        <v>0.1036380453257406</v>
      </c>
      <c r="I5" s="18">
        <v>1.0484941958832108</v>
      </c>
      <c r="J5" s="18">
        <v>16.962832522080422</v>
      </c>
      <c r="K5" s="18">
        <v>0.53914227365554801</v>
      </c>
      <c r="L5" s="18">
        <v>4.1423539219516581E-2</v>
      </c>
      <c r="M5" s="18">
        <v>1.1011183637572999E-2</v>
      </c>
    </row>
    <row r="6" spans="1:13" x14ac:dyDescent="0.25">
      <c r="A6" s="13">
        <f t="shared" si="0"/>
        <v>1</v>
      </c>
      <c r="B6" s="13">
        <f t="shared" si="0"/>
        <v>1</v>
      </c>
      <c r="C6" s="13" t="s">
        <v>523</v>
      </c>
      <c r="D6" s="13" t="s">
        <v>3</v>
      </c>
      <c r="E6" s="16">
        <v>2014</v>
      </c>
      <c r="F6" s="17">
        <v>0.2152737978821464</v>
      </c>
      <c r="G6" s="18">
        <v>0.35564026211603983</v>
      </c>
      <c r="H6" s="18">
        <v>9.9496828951355976E-2</v>
      </c>
      <c r="I6" s="18">
        <v>0.94172060766240129</v>
      </c>
      <c r="J6" s="18">
        <v>17.376519315470489</v>
      </c>
      <c r="K6" s="18">
        <v>0.60721579305650109</v>
      </c>
      <c r="L6" s="18">
        <v>3.3400224554955393E-2</v>
      </c>
      <c r="M6" s="18">
        <v>2.3462686567164239E-2</v>
      </c>
    </row>
    <row r="7" spans="1:13" x14ac:dyDescent="0.25">
      <c r="A7" s="13">
        <f t="shared" si="0"/>
        <v>1</v>
      </c>
      <c r="B7" s="13">
        <f t="shared" si="0"/>
        <v>1</v>
      </c>
      <c r="C7" s="13" t="s">
        <v>523</v>
      </c>
      <c r="D7" s="13" t="s">
        <v>3</v>
      </c>
      <c r="E7" s="16">
        <v>2015</v>
      </c>
      <c r="F7" s="17">
        <v>0.12777926885079741</v>
      </c>
      <c r="G7" s="18">
        <v>0.36160905796440834</v>
      </c>
      <c r="H7" s="18">
        <v>9.5642516842904202E-2</v>
      </c>
      <c r="I7" s="18">
        <v>0.98517917050246362</v>
      </c>
      <c r="J7" s="18">
        <v>17.366322922281483</v>
      </c>
      <c r="K7" s="18">
        <v>0.60993873383253927</v>
      </c>
      <c r="L7" s="18">
        <v>-0.11163014049146813</v>
      </c>
      <c r="M7" s="18">
        <v>4.0699660836159161E-2</v>
      </c>
    </row>
    <row r="8" spans="1:13" x14ac:dyDescent="0.25">
      <c r="A8" s="13">
        <f t="shared" si="0"/>
        <v>1</v>
      </c>
      <c r="B8" s="13">
        <f t="shared" si="0"/>
        <v>1</v>
      </c>
      <c r="C8" s="13" t="s">
        <v>523</v>
      </c>
      <c r="D8" s="13" t="s">
        <v>3</v>
      </c>
      <c r="E8" s="16">
        <v>2016</v>
      </c>
      <c r="F8" s="17">
        <v>0.11136895913781934</v>
      </c>
      <c r="G8" s="18">
        <v>0.34676338599669082</v>
      </c>
      <c r="H8" s="18">
        <v>0.10281247953989824</v>
      </c>
      <c r="I8" s="18">
        <v>1.084993134295662</v>
      </c>
      <c r="J8" s="18">
        <v>17.322080449766439</v>
      </c>
      <c r="K8" s="18">
        <v>0.98025867937372368</v>
      </c>
      <c r="L8" s="18">
        <v>-3.042954670920639E-3</v>
      </c>
      <c r="M8" s="18">
        <v>1.6174880890417905E-2</v>
      </c>
    </row>
    <row r="9" spans="1:13" x14ac:dyDescent="0.25">
      <c r="A9" s="13">
        <f t="shared" si="0"/>
        <v>1</v>
      </c>
      <c r="B9" s="13">
        <f t="shared" si="0"/>
        <v>1</v>
      </c>
      <c r="C9" s="13" t="s">
        <v>523</v>
      </c>
      <c r="D9" s="13" t="s">
        <v>3</v>
      </c>
      <c r="E9" s="16">
        <v>2017</v>
      </c>
      <c r="F9" s="17">
        <v>0.13165461187694652</v>
      </c>
      <c r="G9" s="18">
        <v>0.341729817083193</v>
      </c>
      <c r="H9" s="18">
        <v>9.4955783202071112E-2</v>
      </c>
      <c r="I9" s="18">
        <v>1.0792662964244877</v>
      </c>
      <c r="J9" s="18">
        <v>17.36815123319478</v>
      </c>
      <c r="K9" s="18">
        <v>0.95302927161334239</v>
      </c>
      <c r="L9" s="18">
        <v>7.1503235575197222E-2</v>
      </c>
      <c r="M9" s="18">
        <v>1.9668255781886017E-2</v>
      </c>
    </row>
    <row r="10" spans="1:13" x14ac:dyDescent="0.25">
      <c r="A10" s="13">
        <f t="shared" si="0"/>
        <v>1</v>
      </c>
      <c r="B10" s="13">
        <f t="shared" si="0"/>
        <v>1</v>
      </c>
      <c r="C10" s="13" t="s">
        <v>523</v>
      </c>
      <c r="D10" s="13" t="s">
        <v>3</v>
      </c>
      <c r="E10" s="16">
        <v>2018</v>
      </c>
      <c r="F10" s="17">
        <v>0.10139845916679459</v>
      </c>
      <c r="G10" s="18">
        <v>0.34539263759981115</v>
      </c>
      <c r="H10" s="18">
        <v>0.10585719264999931</v>
      </c>
      <c r="I10" s="18">
        <v>1.0071158304332255</v>
      </c>
      <c r="J10" s="18">
        <v>17.344539860352416</v>
      </c>
      <c r="K10" s="18">
        <v>0.94486044928522817</v>
      </c>
      <c r="L10" s="18">
        <v>1.7000000000000001E-2</v>
      </c>
      <c r="M10" s="18">
        <v>3.0686337925200428E-2</v>
      </c>
    </row>
    <row r="11" spans="1:13" x14ac:dyDescent="0.25">
      <c r="A11" s="13">
        <f t="shared" si="0"/>
        <v>1</v>
      </c>
      <c r="B11" s="13">
        <f t="shared" si="0"/>
        <v>2</v>
      </c>
      <c r="C11" s="13" t="s">
        <v>523</v>
      </c>
      <c r="D11" s="13" t="s">
        <v>20</v>
      </c>
      <c r="E11" s="16">
        <v>2010</v>
      </c>
      <c r="F11" s="17">
        <v>0</v>
      </c>
      <c r="G11" s="18">
        <v>0.15387109099118917</v>
      </c>
      <c r="H11" s="18"/>
      <c r="I11" s="18">
        <v>0.76960978714753703</v>
      </c>
      <c r="J11" s="18">
        <v>12.463429894034027</v>
      </c>
      <c r="K11" s="18">
        <v>0.57998638529611979</v>
      </c>
      <c r="L11" s="18">
        <v>0.14293224782079883</v>
      </c>
      <c r="M11" s="18">
        <v>8.7798328828593963E-3</v>
      </c>
    </row>
    <row r="12" spans="1:13" x14ac:dyDescent="0.25">
      <c r="A12" s="13">
        <f t="shared" si="0"/>
        <v>1</v>
      </c>
      <c r="B12" s="13">
        <f t="shared" si="0"/>
        <v>2</v>
      </c>
      <c r="C12" s="13" t="s">
        <v>523</v>
      </c>
      <c r="D12" s="13" t="s">
        <v>20</v>
      </c>
      <c r="E12" s="16">
        <v>2011</v>
      </c>
      <c r="F12" s="17"/>
      <c r="G12" s="18"/>
      <c r="H12" s="18"/>
      <c r="I12" s="18"/>
      <c r="J12" s="18"/>
      <c r="K12" s="18"/>
      <c r="L12" s="18"/>
      <c r="M12" s="18"/>
    </row>
    <row r="13" spans="1:13" x14ac:dyDescent="0.25">
      <c r="A13" s="13">
        <f t="shared" si="0"/>
        <v>1</v>
      </c>
      <c r="B13" s="13">
        <f t="shared" si="0"/>
        <v>2</v>
      </c>
      <c r="C13" s="13" t="s">
        <v>523</v>
      </c>
      <c r="D13" s="13" t="s">
        <v>20</v>
      </c>
      <c r="E13" s="16">
        <v>2012</v>
      </c>
      <c r="F13" s="17">
        <v>0</v>
      </c>
      <c r="G13" s="18">
        <v>9.3223059815133735E-2</v>
      </c>
      <c r="H13" s="18">
        <v>-8.0320233196866417E-2</v>
      </c>
      <c r="I13" s="18">
        <v>1.0141905014671704</v>
      </c>
      <c r="J13" s="18">
        <v>12.889344815749507</v>
      </c>
      <c r="K13" s="18">
        <v>0.14431586113002043</v>
      </c>
      <c r="L13" s="18">
        <v>6.8226161952416042E-2</v>
      </c>
      <c r="M13" s="18">
        <v>6.6226890026920941E-3</v>
      </c>
    </row>
    <row r="14" spans="1:13" x14ac:dyDescent="0.25">
      <c r="A14" s="13">
        <f t="shared" si="0"/>
        <v>1</v>
      </c>
      <c r="B14" s="13">
        <f t="shared" si="0"/>
        <v>2</v>
      </c>
      <c r="C14" s="13" t="s">
        <v>523</v>
      </c>
      <c r="D14" s="13" t="s">
        <v>20</v>
      </c>
      <c r="E14" s="16">
        <v>2013</v>
      </c>
      <c r="F14" s="17">
        <v>0</v>
      </c>
      <c r="G14" s="18">
        <v>4.0596458075926059E-2</v>
      </c>
      <c r="H14" s="18">
        <v>-0.18356227439009618</v>
      </c>
      <c r="I14" s="18">
        <v>1.1530179173527797</v>
      </c>
      <c r="J14" s="18">
        <v>12.728385475692185</v>
      </c>
      <c r="K14" s="18">
        <v>0.85228046289993198</v>
      </c>
      <c r="L14" s="18">
        <v>4.1423539219516581E-2</v>
      </c>
      <c r="M14" s="18">
        <v>1.1011183637572999E-2</v>
      </c>
    </row>
    <row r="15" spans="1:13" x14ac:dyDescent="0.25">
      <c r="A15" s="13">
        <f t="shared" si="0"/>
        <v>1</v>
      </c>
      <c r="B15" s="13">
        <f t="shared" si="0"/>
        <v>2</v>
      </c>
      <c r="C15" s="13" t="s">
        <v>523</v>
      </c>
      <c r="D15" s="13" t="s">
        <v>20</v>
      </c>
      <c r="E15" s="16">
        <v>2014</v>
      </c>
      <c r="F15" s="17">
        <v>8.1312309976666901E-4</v>
      </c>
      <c r="G15" s="18">
        <v>1.5933647356731296E-2</v>
      </c>
      <c r="H15" s="18">
        <v>8.134743935020762E-2</v>
      </c>
      <c r="I15" s="18">
        <v>3.4196825664481594</v>
      </c>
      <c r="J15" s="18">
        <v>11.933379111164546</v>
      </c>
      <c r="K15" s="18">
        <v>0.49829816201497623</v>
      </c>
      <c r="L15" s="18">
        <v>3.3400224554955393E-2</v>
      </c>
      <c r="M15" s="18">
        <v>2.3462686567164239E-2</v>
      </c>
    </row>
    <row r="16" spans="1:13" x14ac:dyDescent="0.25">
      <c r="A16" s="13">
        <f t="shared" si="0"/>
        <v>1</v>
      </c>
      <c r="B16" s="13">
        <f t="shared" si="0"/>
        <v>2</v>
      </c>
      <c r="C16" s="13" t="s">
        <v>523</v>
      </c>
      <c r="D16" s="13" t="s">
        <v>20</v>
      </c>
      <c r="E16" s="16">
        <v>2015</v>
      </c>
      <c r="F16" s="17"/>
      <c r="G16" s="18"/>
      <c r="H16" s="18"/>
      <c r="I16" s="18"/>
      <c r="J16" s="18"/>
      <c r="K16" s="18"/>
      <c r="L16" s="18"/>
      <c r="M16" s="18"/>
    </row>
    <row r="17" spans="1:13" x14ac:dyDescent="0.25">
      <c r="A17" s="13">
        <f t="shared" si="0"/>
        <v>1</v>
      </c>
      <c r="B17" s="13">
        <f t="shared" si="0"/>
        <v>2</v>
      </c>
      <c r="C17" s="13" t="s">
        <v>523</v>
      </c>
      <c r="D17" s="13" t="s">
        <v>20</v>
      </c>
      <c r="E17" s="16">
        <v>2016</v>
      </c>
      <c r="F17" s="17"/>
      <c r="G17" s="18"/>
      <c r="H17" s="18"/>
      <c r="I17" s="18"/>
      <c r="J17" s="18"/>
      <c r="K17" s="18"/>
      <c r="L17" s="18"/>
      <c r="M17" s="18"/>
    </row>
    <row r="18" spans="1:13" x14ac:dyDescent="0.25">
      <c r="A18" s="13">
        <f t="shared" si="0"/>
        <v>1</v>
      </c>
      <c r="B18" s="13">
        <f t="shared" si="0"/>
        <v>2</v>
      </c>
      <c r="C18" s="13" t="s">
        <v>523</v>
      </c>
      <c r="D18" s="13" t="s">
        <v>20</v>
      </c>
      <c r="E18" s="16">
        <v>2017</v>
      </c>
      <c r="F18" s="17"/>
      <c r="G18" s="18"/>
      <c r="H18" s="18"/>
      <c r="I18" s="18"/>
      <c r="J18" s="18"/>
      <c r="K18" s="18"/>
      <c r="L18" s="18"/>
      <c r="M18" s="18"/>
    </row>
    <row r="19" spans="1:13" x14ac:dyDescent="0.25">
      <c r="A19" s="13">
        <f t="shared" si="0"/>
        <v>1</v>
      </c>
      <c r="B19" s="13">
        <f t="shared" si="0"/>
        <v>2</v>
      </c>
      <c r="C19" s="13" t="s">
        <v>523</v>
      </c>
      <c r="D19" s="13" t="s">
        <v>20</v>
      </c>
      <c r="E19" s="16">
        <v>2018</v>
      </c>
      <c r="F19" s="17"/>
      <c r="G19" s="18"/>
      <c r="H19" s="18"/>
      <c r="I19" s="18"/>
      <c r="J19" s="18"/>
      <c r="K19" s="18"/>
      <c r="L19" s="18"/>
      <c r="M19" s="18"/>
    </row>
    <row r="20" spans="1:13" x14ac:dyDescent="0.25">
      <c r="A20" s="13">
        <f t="shared" ref="A20:B35" si="1">IF(C20=C19,A19,A19+1)</f>
        <v>1</v>
      </c>
      <c r="B20" s="13">
        <f t="shared" si="1"/>
        <v>3</v>
      </c>
      <c r="C20" s="13" t="s">
        <v>523</v>
      </c>
      <c r="D20" s="13" t="s">
        <v>23</v>
      </c>
      <c r="E20" s="16">
        <v>2010</v>
      </c>
      <c r="F20" s="17">
        <v>1.1098557692307692E-2</v>
      </c>
      <c r="G20" s="18">
        <v>0.37800370031489333</v>
      </c>
      <c r="H20" s="18">
        <v>8.9664929229420279E-2</v>
      </c>
      <c r="I20" s="18">
        <v>2.303551095152379</v>
      </c>
      <c r="J20" s="18">
        <v>12.804799175656338</v>
      </c>
      <c r="K20" s="18">
        <v>0.29952348536419338</v>
      </c>
      <c r="L20" s="18">
        <v>0.14293224782079883</v>
      </c>
      <c r="M20" s="18">
        <v>8.7798328828593963E-3</v>
      </c>
    </row>
    <row r="21" spans="1:13" x14ac:dyDescent="0.25">
      <c r="A21" s="13">
        <f t="shared" si="1"/>
        <v>1</v>
      </c>
      <c r="B21" s="13">
        <f t="shared" si="1"/>
        <v>3</v>
      </c>
      <c r="C21" s="13" t="s">
        <v>523</v>
      </c>
      <c r="D21" s="13" t="s">
        <v>23</v>
      </c>
      <c r="E21" s="16">
        <v>2011</v>
      </c>
      <c r="F21" s="17">
        <v>8.3333333333333332E-3</v>
      </c>
      <c r="G21" s="18">
        <v>0.41925438075749216</v>
      </c>
      <c r="H21" s="18">
        <v>6.5205366558879194E-2</v>
      </c>
      <c r="I21" s="18">
        <v>2.0165326940509609</v>
      </c>
      <c r="J21" s="18">
        <v>12.87359127530584</v>
      </c>
      <c r="K21" s="18">
        <v>0.29407760381211712</v>
      </c>
      <c r="L21" s="18">
        <v>0.21008019902700914</v>
      </c>
      <c r="M21" s="18">
        <v>8.7734659568499754E-3</v>
      </c>
    </row>
    <row r="22" spans="1:13" x14ac:dyDescent="0.25">
      <c r="A22" s="13">
        <f t="shared" si="1"/>
        <v>1</v>
      </c>
      <c r="B22" s="13">
        <f t="shared" si="1"/>
        <v>3</v>
      </c>
      <c r="C22" s="13" t="s">
        <v>523</v>
      </c>
      <c r="D22" s="13" t="s">
        <v>23</v>
      </c>
      <c r="E22" s="16">
        <v>2012</v>
      </c>
      <c r="F22" s="17"/>
      <c r="G22" s="18"/>
      <c r="H22" s="18"/>
      <c r="I22" s="18"/>
      <c r="J22" s="18"/>
      <c r="K22" s="18"/>
      <c r="L22" s="18"/>
      <c r="M22" s="18"/>
    </row>
    <row r="23" spans="1:13" x14ac:dyDescent="0.25">
      <c r="A23" s="13">
        <f t="shared" si="1"/>
        <v>1</v>
      </c>
      <c r="B23" s="13">
        <f t="shared" si="1"/>
        <v>3</v>
      </c>
      <c r="C23" s="13" t="s">
        <v>523</v>
      </c>
      <c r="D23" s="13" t="s">
        <v>23</v>
      </c>
      <c r="E23" s="16">
        <v>2013</v>
      </c>
      <c r="F23" s="17">
        <v>3.895701357466063E-2</v>
      </c>
      <c r="G23" s="18">
        <v>0.3535188616115762</v>
      </c>
      <c r="H23" s="18">
        <v>8.6528031419553078E-2</v>
      </c>
      <c r="I23" s="18">
        <v>1.9858172522054243</v>
      </c>
      <c r="J23" s="18">
        <v>13.189426618894547</v>
      </c>
      <c r="K23" s="18">
        <v>0.32947583390061264</v>
      </c>
      <c r="L23" s="18">
        <v>4.1423539219516581E-2</v>
      </c>
      <c r="M23" s="18">
        <v>1.1011183637572999E-2</v>
      </c>
    </row>
    <row r="24" spans="1:13" x14ac:dyDescent="0.25">
      <c r="A24" s="13">
        <f t="shared" si="1"/>
        <v>1</v>
      </c>
      <c r="B24" s="13">
        <f t="shared" si="1"/>
        <v>3</v>
      </c>
      <c r="C24" s="13" t="s">
        <v>523</v>
      </c>
      <c r="D24" s="13" t="s">
        <v>23</v>
      </c>
      <c r="E24" s="16">
        <v>2014</v>
      </c>
      <c r="F24" s="17">
        <v>0</v>
      </c>
      <c r="G24" s="18">
        <v>0.38100551174295011</v>
      </c>
      <c r="H24" s="18">
        <v>9.112956556493669E-2</v>
      </c>
      <c r="I24" s="18">
        <v>1.5950268096344786</v>
      </c>
      <c r="J24" s="18">
        <v>13.307305957398677</v>
      </c>
      <c r="K24" s="18">
        <v>0.52008168822328116</v>
      </c>
      <c r="L24" s="18">
        <v>3.3400224554955393E-2</v>
      </c>
      <c r="M24" s="18">
        <v>2.3462686567164239E-2</v>
      </c>
    </row>
    <row r="25" spans="1:13" x14ac:dyDescent="0.25">
      <c r="A25" s="13">
        <f t="shared" si="1"/>
        <v>1</v>
      </c>
      <c r="B25" s="13">
        <f t="shared" si="1"/>
        <v>3</v>
      </c>
      <c r="C25" s="13" t="s">
        <v>523</v>
      </c>
      <c r="D25" s="13" t="s">
        <v>23</v>
      </c>
      <c r="E25" s="16">
        <v>2015</v>
      </c>
      <c r="F25" s="17">
        <v>3.5919817470664923E-2</v>
      </c>
      <c r="G25" s="18">
        <v>0.39304156049319505</v>
      </c>
      <c r="H25" s="18">
        <v>0.10417196481412555</v>
      </c>
      <c r="I25" s="18">
        <v>1.9354827636373149</v>
      </c>
      <c r="J25" s="18">
        <v>13.379653892529163</v>
      </c>
      <c r="K25" s="18">
        <v>0.75153165418652146</v>
      </c>
      <c r="L25" s="18">
        <v>-0.11163014049146813</v>
      </c>
      <c r="M25" s="18">
        <v>4.0699660836159161E-2</v>
      </c>
    </row>
    <row r="26" spans="1:13" x14ac:dyDescent="0.25">
      <c r="A26" s="13">
        <f t="shared" si="1"/>
        <v>1</v>
      </c>
      <c r="B26" s="13">
        <f t="shared" si="1"/>
        <v>3</v>
      </c>
      <c r="C26" s="13" t="s">
        <v>523</v>
      </c>
      <c r="D26" s="13" t="s">
        <v>23</v>
      </c>
      <c r="E26" s="16">
        <v>2016</v>
      </c>
      <c r="F26" s="17">
        <v>3.8803521126760561E-2</v>
      </c>
      <c r="G26" s="18">
        <v>0.39939625256963956</v>
      </c>
      <c r="H26" s="18">
        <v>0.10395763788041668</v>
      </c>
      <c r="I26" s="18">
        <v>2.0724446036309447</v>
      </c>
      <c r="J26" s="18">
        <v>13.448809442506015</v>
      </c>
      <c r="K26" s="18">
        <v>0.69162695711368283</v>
      </c>
      <c r="L26" s="18">
        <v>-3.042954670920639E-3</v>
      </c>
      <c r="M26" s="18">
        <v>1.6174880890417905E-2</v>
      </c>
    </row>
    <row r="27" spans="1:13" x14ac:dyDescent="0.25">
      <c r="A27" s="13">
        <f t="shared" si="1"/>
        <v>1</v>
      </c>
      <c r="B27" s="13">
        <f t="shared" si="1"/>
        <v>3</v>
      </c>
      <c r="C27" s="13" t="s">
        <v>523</v>
      </c>
      <c r="D27" s="13" t="s">
        <v>23</v>
      </c>
      <c r="E27" s="16">
        <v>2017</v>
      </c>
      <c r="F27" s="17">
        <v>9.6849999999999992E-2</v>
      </c>
      <c r="G27" s="18">
        <v>0.38111823834017305</v>
      </c>
      <c r="H27" s="18">
        <v>7.5316843031322245E-2</v>
      </c>
      <c r="I27" s="18">
        <v>1.9491613768692748</v>
      </c>
      <c r="J27" s="18">
        <v>13.594020166317353</v>
      </c>
      <c r="K27" s="18">
        <v>0.58270932607215797</v>
      </c>
      <c r="L27" s="18">
        <v>7.1503235575197222E-2</v>
      </c>
      <c r="M27" s="18">
        <v>1.9668255781886017E-2</v>
      </c>
    </row>
    <row r="28" spans="1:13" x14ac:dyDescent="0.25">
      <c r="A28" s="13">
        <f t="shared" si="1"/>
        <v>1</v>
      </c>
      <c r="B28" s="13">
        <f t="shared" si="1"/>
        <v>3</v>
      </c>
      <c r="C28" s="13" t="s">
        <v>523</v>
      </c>
      <c r="D28" s="13" t="s">
        <v>23</v>
      </c>
      <c r="E28" s="16">
        <v>2018</v>
      </c>
      <c r="F28" s="17">
        <v>6.0701417004048581E-2</v>
      </c>
      <c r="G28" s="18">
        <v>0.37318176587916874</v>
      </c>
      <c r="H28" s="18">
        <v>7.8574101550149295E-2</v>
      </c>
      <c r="I28" s="18">
        <v>1.9586645091294972</v>
      </c>
      <c r="J28" s="18">
        <v>13.601016017334651</v>
      </c>
      <c r="K28" s="18">
        <v>0.37304288631722266</v>
      </c>
      <c r="L28" s="18">
        <v>1.7000000000000001E-2</v>
      </c>
      <c r="M28" s="18">
        <v>3.0686337925200428E-2</v>
      </c>
    </row>
    <row r="29" spans="1:13" x14ac:dyDescent="0.25">
      <c r="A29" s="13">
        <f t="shared" si="1"/>
        <v>1</v>
      </c>
      <c r="B29" s="13">
        <f t="shared" si="1"/>
        <v>4</v>
      </c>
      <c r="C29" s="13" t="s">
        <v>523</v>
      </c>
      <c r="D29" s="13" t="s">
        <v>26</v>
      </c>
      <c r="E29" s="16">
        <v>2017</v>
      </c>
      <c r="F29" s="17"/>
      <c r="G29" s="18">
        <v>0.48261178140525196</v>
      </c>
      <c r="H29" s="18">
        <v>8.220388843889917E-2</v>
      </c>
      <c r="I29" s="18">
        <v>1.9273893121844214</v>
      </c>
      <c r="J29" s="18">
        <v>11.544474262434624</v>
      </c>
      <c r="K29" s="18">
        <v>0.21783526208304971</v>
      </c>
      <c r="L29" s="18">
        <v>7.1503235575197222E-2</v>
      </c>
      <c r="M29" s="18">
        <v>1.9668255781886017E-2</v>
      </c>
    </row>
    <row r="30" spans="1:13" x14ac:dyDescent="0.25">
      <c r="A30" s="13">
        <f t="shared" si="1"/>
        <v>1</v>
      </c>
      <c r="B30" s="13">
        <f t="shared" si="1"/>
        <v>4</v>
      </c>
      <c r="C30" s="13" t="s">
        <v>523</v>
      </c>
      <c r="D30" s="13" t="s">
        <v>26</v>
      </c>
      <c r="E30" s="16">
        <v>2018</v>
      </c>
      <c r="F30" s="17"/>
      <c r="G30" s="18"/>
      <c r="H30" s="18"/>
      <c r="I30" s="18"/>
      <c r="J30" s="18"/>
      <c r="K30" s="18"/>
      <c r="L30" s="18"/>
      <c r="M30" s="18"/>
    </row>
    <row r="31" spans="1:13" x14ac:dyDescent="0.25">
      <c r="A31" s="13">
        <f t="shared" si="1"/>
        <v>1</v>
      </c>
      <c r="B31" s="13">
        <f t="shared" si="1"/>
        <v>5</v>
      </c>
      <c r="C31" s="13" t="s">
        <v>523</v>
      </c>
      <c r="D31" s="13" t="s">
        <v>27</v>
      </c>
      <c r="E31" s="16">
        <v>2010</v>
      </c>
      <c r="F31" s="17"/>
      <c r="G31" s="18"/>
      <c r="H31" s="18"/>
      <c r="I31" s="18"/>
      <c r="J31" s="18"/>
      <c r="K31" s="18"/>
      <c r="L31" s="18"/>
      <c r="M31" s="18"/>
    </row>
    <row r="32" spans="1:13" x14ac:dyDescent="0.25">
      <c r="A32" s="13">
        <f t="shared" si="1"/>
        <v>1</v>
      </c>
      <c r="B32" s="13">
        <f t="shared" si="1"/>
        <v>5</v>
      </c>
      <c r="C32" s="13" t="s">
        <v>523</v>
      </c>
      <c r="D32" s="13" t="s">
        <v>27</v>
      </c>
      <c r="E32" s="16">
        <v>2011</v>
      </c>
      <c r="F32" s="17">
        <v>0</v>
      </c>
      <c r="G32" s="18">
        <v>0.37591478937759665</v>
      </c>
      <c r="H32" s="18">
        <v>-4.0357708085929263E-2</v>
      </c>
      <c r="I32" s="18">
        <v>6.6087780473013948</v>
      </c>
      <c r="J32" s="18">
        <v>12.808373392552005</v>
      </c>
      <c r="K32" s="18">
        <v>0</v>
      </c>
      <c r="L32" s="18">
        <v>0.21008019902700914</v>
      </c>
      <c r="M32" s="18">
        <v>8.7734659568499754E-3</v>
      </c>
    </row>
    <row r="33" spans="1:13" x14ac:dyDescent="0.25">
      <c r="A33" s="13">
        <f t="shared" si="1"/>
        <v>1</v>
      </c>
      <c r="B33" s="13">
        <f t="shared" si="1"/>
        <v>5</v>
      </c>
      <c r="C33" s="13" t="s">
        <v>523</v>
      </c>
      <c r="D33" s="13" t="s">
        <v>27</v>
      </c>
      <c r="E33" s="16">
        <v>2012</v>
      </c>
      <c r="F33" s="17"/>
      <c r="G33" s="18"/>
      <c r="H33" s="18"/>
      <c r="I33" s="18"/>
      <c r="J33" s="18"/>
      <c r="K33" s="18"/>
      <c r="L33" s="18"/>
      <c r="M33" s="18"/>
    </row>
    <row r="34" spans="1:13" x14ac:dyDescent="0.25">
      <c r="A34" s="13">
        <f t="shared" si="1"/>
        <v>1</v>
      </c>
      <c r="B34" s="13">
        <f t="shared" si="1"/>
        <v>5</v>
      </c>
      <c r="C34" s="13" t="s">
        <v>523</v>
      </c>
      <c r="D34" s="13" t="s">
        <v>27</v>
      </c>
      <c r="E34" s="16">
        <v>2013</v>
      </c>
      <c r="F34" s="17">
        <v>0.11408862978791065</v>
      </c>
      <c r="G34" s="18">
        <v>0.50154574424478027</v>
      </c>
      <c r="H34" s="18"/>
      <c r="I34" s="18">
        <v>4.952965649829526</v>
      </c>
      <c r="J34" s="18">
        <v>12.928428285752533</v>
      </c>
      <c r="K34" s="18">
        <v>0</v>
      </c>
      <c r="L34" s="18">
        <v>4.1423539219516581E-2</v>
      </c>
      <c r="M34" s="18">
        <v>1.1011183637572999E-2</v>
      </c>
    </row>
    <row r="35" spans="1:13" x14ac:dyDescent="0.25">
      <c r="A35" s="13">
        <f t="shared" si="1"/>
        <v>1</v>
      </c>
      <c r="B35" s="13">
        <f t="shared" si="1"/>
        <v>5</v>
      </c>
      <c r="C35" s="13" t="s">
        <v>523</v>
      </c>
      <c r="D35" s="13" t="s">
        <v>27</v>
      </c>
      <c r="E35" s="16">
        <v>2014</v>
      </c>
      <c r="F35" s="17">
        <v>0.10604719704135526</v>
      </c>
      <c r="G35" s="18">
        <v>0.49150712348247438</v>
      </c>
      <c r="H35" s="18">
        <v>4.1798778079161512E-2</v>
      </c>
      <c r="I35" s="18">
        <v>3.8932503799599814</v>
      </c>
      <c r="J35" s="18">
        <v>12.932637484897318</v>
      </c>
      <c r="K35" s="18">
        <v>0</v>
      </c>
      <c r="L35" s="18">
        <v>3.3400224554955393E-2</v>
      </c>
      <c r="M35" s="18">
        <v>2.3462686567164239E-2</v>
      </c>
    </row>
    <row r="36" spans="1:13" x14ac:dyDescent="0.25">
      <c r="A36" s="13">
        <f t="shared" ref="A36:B51" si="2">IF(C36=C35,A35,A35+1)</f>
        <v>1</v>
      </c>
      <c r="B36" s="13">
        <f t="shared" si="2"/>
        <v>5</v>
      </c>
      <c r="C36" s="13" t="s">
        <v>523</v>
      </c>
      <c r="D36" s="13" t="s">
        <v>27</v>
      </c>
      <c r="E36" s="16">
        <v>2015</v>
      </c>
      <c r="F36" s="17"/>
      <c r="G36" s="18"/>
      <c r="H36" s="18"/>
      <c r="I36" s="18"/>
      <c r="J36" s="18"/>
      <c r="K36" s="18"/>
      <c r="L36" s="18"/>
      <c r="M36" s="18"/>
    </row>
    <row r="37" spans="1:13" x14ac:dyDescent="0.25">
      <c r="A37" s="13">
        <f t="shared" si="2"/>
        <v>1</v>
      </c>
      <c r="B37" s="13">
        <f t="shared" si="2"/>
        <v>5</v>
      </c>
      <c r="C37" s="13" t="s">
        <v>523</v>
      </c>
      <c r="D37" s="13" t="s">
        <v>27</v>
      </c>
      <c r="E37" s="16">
        <v>2016</v>
      </c>
      <c r="F37" s="17">
        <v>5.6391870796505469E-2</v>
      </c>
      <c r="G37" s="18">
        <v>0.56319818481010819</v>
      </c>
      <c r="H37" s="18">
        <v>3.8437950807194074E-2</v>
      </c>
      <c r="I37" s="18">
        <v>4.0209927020135403</v>
      </c>
      <c r="J37" s="18">
        <v>12.836337296327327</v>
      </c>
      <c r="K37" s="18">
        <v>0</v>
      </c>
      <c r="L37" s="18">
        <v>-3.042954670920639E-3</v>
      </c>
      <c r="M37" s="18">
        <v>1.6174880890417905E-2</v>
      </c>
    </row>
    <row r="38" spans="1:13" x14ac:dyDescent="0.25">
      <c r="A38" s="13">
        <f t="shared" si="2"/>
        <v>1</v>
      </c>
      <c r="B38" s="13">
        <f t="shared" si="2"/>
        <v>5</v>
      </c>
      <c r="C38" s="13" t="s">
        <v>523</v>
      </c>
      <c r="D38" s="13" t="s">
        <v>27</v>
      </c>
      <c r="E38" s="16">
        <v>2017</v>
      </c>
      <c r="F38" s="17">
        <v>1.9379830648050014E-2</v>
      </c>
      <c r="G38" s="18">
        <v>0.61050724637681164</v>
      </c>
      <c r="H38" s="18">
        <v>3.2839457334388242E-2</v>
      </c>
      <c r="I38" s="18">
        <v>3.3722993370427372</v>
      </c>
      <c r="J38" s="18">
        <v>12.780362694398107</v>
      </c>
      <c r="K38" s="18">
        <v>0</v>
      </c>
      <c r="L38" s="18">
        <v>7.1503235575197222E-2</v>
      </c>
      <c r="M38" s="18">
        <v>1.9668255781886017E-2</v>
      </c>
    </row>
    <row r="39" spans="1:13" x14ac:dyDescent="0.25">
      <c r="A39" s="13">
        <f t="shared" si="2"/>
        <v>1</v>
      </c>
      <c r="B39" s="13">
        <f t="shared" si="2"/>
        <v>5</v>
      </c>
      <c r="C39" s="13" t="s">
        <v>523</v>
      </c>
      <c r="D39" s="13" t="s">
        <v>27</v>
      </c>
      <c r="E39" s="16">
        <v>2018</v>
      </c>
      <c r="F39" s="17">
        <v>0</v>
      </c>
      <c r="G39" s="18">
        <v>0.65466770247148598</v>
      </c>
      <c r="H39" s="18">
        <v>-2.5371332817571018E-2</v>
      </c>
      <c r="I39" s="18">
        <v>1.9382541104882571</v>
      </c>
      <c r="J39" s="18">
        <v>12.734618081940171</v>
      </c>
      <c r="K39" s="18">
        <v>0</v>
      </c>
      <c r="L39" s="18">
        <v>1.7000000000000001E-2</v>
      </c>
      <c r="M39" s="18">
        <v>3.0686337925200428E-2</v>
      </c>
    </row>
    <row r="40" spans="1:13" x14ac:dyDescent="0.25">
      <c r="A40" s="13">
        <f t="shared" si="2"/>
        <v>1</v>
      </c>
      <c r="B40" s="13">
        <f t="shared" si="2"/>
        <v>6</v>
      </c>
      <c r="C40" s="13" t="s">
        <v>523</v>
      </c>
      <c r="D40" s="13" t="s">
        <v>28</v>
      </c>
      <c r="E40" s="16">
        <v>2010</v>
      </c>
      <c r="F40" s="17">
        <v>0.16671582094546916</v>
      </c>
      <c r="G40" s="18">
        <v>0.73747512426556106</v>
      </c>
      <c r="H40" s="18">
        <v>4.0834140192295781E-2</v>
      </c>
      <c r="I40" s="18">
        <v>0.32756139915653687</v>
      </c>
      <c r="J40" s="18">
        <v>12.876945678757103</v>
      </c>
      <c r="K40" s="18">
        <v>0.59087814840027231</v>
      </c>
      <c r="L40" s="18">
        <v>0.14293224782079883</v>
      </c>
      <c r="M40" s="18">
        <v>8.7798328828593963E-3</v>
      </c>
    </row>
    <row r="41" spans="1:13" x14ac:dyDescent="0.25">
      <c r="A41" s="13">
        <f t="shared" si="2"/>
        <v>1</v>
      </c>
      <c r="B41" s="13">
        <f t="shared" si="2"/>
        <v>6</v>
      </c>
      <c r="C41" s="13" t="s">
        <v>523</v>
      </c>
      <c r="D41" s="13" t="s">
        <v>28</v>
      </c>
      <c r="E41" s="16">
        <v>2011</v>
      </c>
      <c r="F41" s="17"/>
      <c r="G41" s="18"/>
      <c r="H41" s="18"/>
      <c r="I41" s="18"/>
      <c r="J41" s="18"/>
      <c r="K41" s="18"/>
      <c r="L41" s="18"/>
      <c r="M41" s="18"/>
    </row>
    <row r="42" spans="1:13" x14ac:dyDescent="0.25">
      <c r="A42" s="13">
        <f t="shared" si="2"/>
        <v>1</v>
      </c>
      <c r="B42" s="13">
        <f t="shared" si="2"/>
        <v>6</v>
      </c>
      <c r="C42" s="13" t="s">
        <v>523</v>
      </c>
      <c r="D42" s="13" t="s">
        <v>28</v>
      </c>
      <c r="E42" s="16">
        <v>2012</v>
      </c>
      <c r="F42" s="17"/>
      <c r="G42" s="18"/>
      <c r="H42" s="18"/>
      <c r="I42" s="18"/>
      <c r="J42" s="18"/>
      <c r="K42" s="18"/>
      <c r="L42" s="18"/>
      <c r="M42" s="18"/>
    </row>
    <row r="43" spans="1:13" x14ac:dyDescent="0.25">
      <c r="A43" s="13">
        <f t="shared" si="2"/>
        <v>1</v>
      </c>
      <c r="B43" s="13">
        <f t="shared" si="2"/>
        <v>6</v>
      </c>
      <c r="C43" s="13" t="s">
        <v>523</v>
      </c>
      <c r="D43" s="13" t="s">
        <v>28</v>
      </c>
      <c r="E43" s="16">
        <v>2013</v>
      </c>
      <c r="F43" s="17"/>
      <c r="G43" s="18"/>
      <c r="H43" s="18"/>
      <c r="I43" s="18"/>
      <c r="J43" s="18"/>
      <c r="K43" s="18"/>
      <c r="L43" s="18"/>
      <c r="M43" s="18"/>
    </row>
    <row r="44" spans="1:13" x14ac:dyDescent="0.25">
      <c r="A44" s="13">
        <f t="shared" si="2"/>
        <v>1</v>
      </c>
      <c r="B44" s="13">
        <f t="shared" si="2"/>
        <v>6</v>
      </c>
      <c r="C44" s="13" t="s">
        <v>523</v>
      </c>
      <c r="D44" s="13" t="s">
        <v>28</v>
      </c>
      <c r="E44" s="16">
        <v>2014</v>
      </c>
      <c r="F44" s="17">
        <v>0.13969023494160074</v>
      </c>
      <c r="G44" s="18">
        <v>0.69208929880691439</v>
      </c>
      <c r="H44" s="18">
        <v>7.2755278099166987E-2</v>
      </c>
      <c r="I44" s="18">
        <v>1.2947480446330231</v>
      </c>
      <c r="J44" s="18">
        <v>13.116915207015467</v>
      </c>
      <c r="K44" s="18">
        <v>0.40027229407760384</v>
      </c>
      <c r="L44" s="18">
        <v>3.3400224554955393E-2</v>
      </c>
      <c r="M44" s="18">
        <v>2.3462686567164239E-2</v>
      </c>
    </row>
    <row r="45" spans="1:13" x14ac:dyDescent="0.25">
      <c r="A45" s="13">
        <f t="shared" si="2"/>
        <v>1</v>
      </c>
      <c r="B45" s="13">
        <f t="shared" si="2"/>
        <v>6</v>
      </c>
      <c r="C45" s="13" t="s">
        <v>523</v>
      </c>
      <c r="D45" s="13" t="s">
        <v>28</v>
      </c>
      <c r="E45" s="16">
        <v>2015</v>
      </c>
      <c r="F45" s="17">
        <v>0.13406933021994058</v>
      </c>
      <c r="G45" s="18">
        <v>0.66355565636300906</v>
      </c>
      <c r="H45" s="18">
        <v>8.2783861720570256E-2</v>
      </c>
      <c r="I45" s="18">
        <v>2.1658981577955618</v>
      </c>
      <c r="J45" s="18">
        <v>13.144934762552433</v>
      </c>
      <c r="K45" s="18">
        <v>0.30496936691626964</v>
      </c>
      <c r="L45" s="18">
        <v>-0.11163014049146813</v>
      </c>
      <c r="M45" s="18">
        <v>4.0699660836159161E-2</v>
      </c>
    </row>
    <row r="46" spans="1:13" x14ac:dyDescent="0.25">
      <c r="A46" s="13">
        <f t="shared" si="2"/>
        <v>1</v>
      </c>
      <c r="B46" s="13">
        <f t="shared" si="2"/>
        <v>6</v>
      </c>
      <c r="C46" s="13" t="s">
        <v>523</v>
      </c>
      <c r="D46" s="13" t="s">
        <v>28</v>
      </c>
      <c r="E46" s="16">
        <v>2016</v>
      </c>
      <c r="F46" s="17">
        <v>8.6224883855069781E-2</v>
      </c>
      <c r="G46" s="18">
        <v>0.61692127837332755</v>
      </c>
      <c r="H46" s="18">
        <v>7.2926675085458637E-2</v>
      </c>
      <c r="I46" s="18">
        <v>1.724773830675334</v>
      </c>
      <c r="J46" s="18">
        <v>13.220908124793466</v>
      </c>
      <c r="K46" s="18">
        <v>0.32947583390061264</v>
      </c>
      <c r="L46" s="18">
        <v>-3.042954670920639E-3</v>
      </c>
      <c r="M46" s="18">
        <v>1.6174880890417905E-2</v>
      </c>
    </row>
    <row r="47" spans="1:13" x14ac:dyDescent="0.25">
      <c r="A47" s="13">
        <f t="shared" si="2"/>
        <v>1</v>
      </c>
      <c r="B47" s="13">
        <f t="shared" si="2"/>
        <v>6</v>
      </c>
      <c r="C47" s="13" t="s">
        <v>523</v>
      </c>
      <c r="D47" s="13" t="s">
        <v>28</v>
      </c>
      <c r="E47" s="16">
        <v>2017</v>
      </c>
      <c r="F47" s="17">
        <v>9.9469750299034501E-2</v>
      </c>
      <c r="G47" s="18">
        <v>0.45677289598418835</v>
      </c>
      <c r="H47" s="18">
        <v>0.76092398329914579</v>
      </c>
      <c r="I47" s="18">
        <v>2.6616869719741576</v>
      </c>
      <c r="J47" s="18">
        <v>13.155620909626908</v>
      </c>
      <c r="K47" s="18">
        <v>0.44383934649421375</v>
      </c>
      <c r="L47" s="18">
        <v>7.1503235575197222E-2</v>
      </c>
      <c r="M47" s="18">
        <v>1.9668255781886017E-2</v>
      </c>
    </row>
    <row r="48" spans="1:13" x14ac:dyDescent="0.25">
      <c r="A48" s="13">
        <f t="shared" si="2"/>
        <v>1</v>
      </c>
      <c r="B48" s="13">
        <f t="shared" si="2"/>
        <v>6</v>
      </c>
      <c r="C48" s="13" t="s">
        <v>523</v>
      </c>
      <c r="D48" s="13" t="s">
        <v>28</v>
      </c>
      <c r="E48" s="16">
        <v>2018</v>
      </c>
      <c r="F48" s="17">
        <v>7.0183786647567706E-2</v>
      </c>
      <c r="G48" s="18">
        <v>0.52410939174499871</v>
      </c>
      <c r="H48" s="18">
        <v>8.6317583794400965E-2</v>
      </c>
      <c r="I48" s="18">
        <v>2.2187823399944611</v>
      </c>
      <c r="J48" s="18">
        <v>12.898395115790102</v>
      </c>
      <c r="K48" s="18">
        <v>0.35125936010891767</v>
      </c>
      <c r="L48" s="18">
        <v>1.7000000000000001E-2</v>
      </c>
      <c r="M48" s="18">
        <v>3.0686337925200428E-2</v>
      </c>
    </row>
    <row r="49" spans="1:13" x14ac:dyDescent="0.25">
      <c r="A49" s="13">
        <f t="shared" si="2"/>
        <v>1</v>
      </c>
      <c r="B49" s="13">
        <f t="shared" si="2"/>
        <v>7</v>
      </c>
      <c r="C49" s="13" t="s">
        <v>523</v>
      </c>
      <c r="D49" s="13" t="s">
        <v>32</v>
      </c>
      <c r="E49" s="16">
        <v>2010</v>
      </c>
      <c r="F49" s="17">
        <v>0</v>
      </c>
      <c r="G49" s="18">
        <v>0.64059713198668178</v>
      </c>
      <c r="H49" s="18">
        <v>-4.6530744605035425E-3</v>
      </c>
      <c r="I49" s="18">
        <v>7.0173781367176238</v>
      </c>
      <c r="J49" s="18">
        <v>12.285982967628014</v>
      </c>
      <c r="K49" s="18">
        <v>0.16609938733832538</v>
      </c>
      <c r="L49" s="18">
        <v>0.14293224782079883</v>
      </c>
      <c r="M49" s="18">
        <v>8.7798328828593963E-3</v>
      </c>
    </row>
    <row r="50" spans="1:13" x14ac:dyDescent="0.25">
      <c r="A50" s="13">
        <f t="shared" si="2"/>
        <v>1</v>
      </c>
      <c r="B50" s="13">
        <f t="shared" si="2"/>
        <v>7</v>
      </c>
      <c r="C50" s="13" t="s">
        <v>523</v>
      </c>
      <c r="D50" s="13" t="s">
        <v>32</v>
      </c>
      <c r="E50" s="16">
        <v>2011</v>
      </c>
      <c r="F50" s="17">
        <v>0</v>
      </c>
      <c r="G50" s="18">
        <v>0.63666627555440158</v>
      </c>
      <c r="H50" s="18">
        <v>-2.4547703630104323E-2</v>
      </c>
      <c r="I50" s="18">
        <v>3.7165833883284627</v>
      </c>
      <c r="J50" s="18">
        <v>12.292910873879434</v>
      </c>
      <c r="K50" s="18">
        <v>0.10891763104152485</v>
      </c>
      <c r="L50" s="18">
        <v>0.21008019902700914</v>
      </c>
      <c r="M50" s="18">
        <v>8.7734659568499754E-3</v>
      </c>
    </row>
    <row r="51" spans="1:13" x14ac:dyDescent="0.25">
      <c r="A51" s="13">
        <f t="shared" si="2"/>
        <v>1</v>
      </c>
      <c r="B51" s="13">
        <f t="shared" si="2"/>
        <v>7</v>
      </c>
      <c r="C51" s="13" t="s">
        <v>523</v>
      </c>
      <c r="D51" s="13" t="s">
        <v>32</v>
      </c>
      <c r="E51" s="16">
        <v>2012</v>
      </c>
      <c r="F51" s="17">
        <v>0</v>
      </c>
      <c r="G51" s="18">
        <v>0.62948200956266043</v>
      </c>
      <c r="H51" s="18">
        <v>-9.2311652249877155E-3</v>
      </c>
      <c r="I51" s="18">
        <v>4.4976844441598907</v>
      </c>
      <c r="J51" s="18">
        <v>12.252288264324308</v>
      </c>
      <c r="K51" s="18">
        <v>0.13614703880190607</v>
      </c>
      <c r="L51" s="18">
        <v>6.8226161952416042E-2</v>
      </c>
      <c r="M51" s="18">
        <v>6.6226890026920941E-3</v>
      </c>
    </row>
    <row r="52" spans="1:13" x14ac:dyDescent="0.25">
      <c r="A52" s="13">
        <f t="shared" ref="A52:B67" si="3">IF(C52=C51,A51,A51+1)</f>
        <v>1</v>
      </c>
      <c r="B52" s="13">
        <f t="shared" si="3"/>
        <v>7</v>
      </c>
      <c r="C52" s="13" t="s">
        <v>523</v>
      </c>
      <c r="D52" s="13" t="s">
        <v>32</v>
      </c>
      <c r="E52" s="16">
        <v>2013</v>
      </c>
      <c r="F52" s="17">
        <v>0</v>
      </c>
      <c r="G52" s="18">
        <v>0.61928461946789726</v>
      </c>
      <c r="H52" s="18">
        <v>1.1097127698425304E-2</v>
      </c>
      <c r="I52" s="18">
        <v>5.5891501282924025</v>
      </c>
      <c r="J52" s="18">
        <v>12.208910005115481</v>
      </c>
      <c r="K52" s="18">
        <v>0.13342409802586794</v>
      </c>
      <c r="L52" s="18">
        <v>4.1423539219516581E-2</v>
      </c>
      <c r="M52" s="18">
        <v>1.1011183637572999E-2</v>
      </c>
    </row>
    <row r="53" spans="1:13" x14ac:dyDescent="0.25">
      <c r="A53" s="13">
        <f t="shared" si="3"/>
        <v>1</v>
      </c>
      <c r="B53" s="13">
        <f t="shared" si="3"/>
        <v>7</v>
      </c>
      <c r="C53" s="13" t="s">
        <v>523</v>
      </c>
      <c r="D53" s="13" t="s">
        <v>32</v>
      </c>
      <c r="E53" s="16">
        <v>2014</v>
      </c>
      <c r="F53" s="17">
        <v>0</v>
      </c>
      <c r="G53" s="18">
        <v>0.60823516499597574</v>
      </c>
      <c r="H53" s="18">
        <v>2.0363480815664907E-2</v>
      </c>
      <c r="I53" s="18">
        <v>5.518678350243774</v>
      </c>
      <c r="J53" s="18">
        <v>12.173110536480333</v>
      </c>
      <c r="K53" s="18">
        <v>0.36215112321307014</v>
      </c>
      <c r="L53" s="18">
        <v>3.3400224554955393E-2</v>
      </c>
      <c r="M53" s="18">
        <v>2.3462686567164239E-2</v>
      </c>
    </row>
    <row r="54" spans="1:13" x14ac:dyDescent="0.25">
      <c r="A54" s="13">
        <f t="shared" si="3"/>
        <v>1</v>
      </c>
      <c r="B54" s="13">
        <f t="shared" si="3"/>
        <v>7</v>
      </c>
      <c r="C54" s="13" t="s">
        <v>523</v>
      </c>
      <c r="D54" s="13" t="s">
        <v>32</v>
      </c>
      <c r="E54" s="16">
        <v>2015</v>
      </c>
      <c r="F54" s="17">
        <v>0</v>
      </c>
      <c r="G54" s="18">
        <v>0.60044542637795451</v>
      </c>
      <c r="H54" s="18">
        <v>2.2647693814559784E-2</v>
      </c>
      <c r="I54" s="18">
        <v>4.1828557063851184</v>
      </c>
      <c r="J54" s="18">
        <v>12.121386430079561</v>
      </c>
      <c r="K54" s="18">
        <v>0.20149761742682096</v>
      </c>
      <c r="L54" s="18">
        <v>-0.11163014049146813</v>
      </c>
      <c r="M54" s="18">
        <v>4.0699660836159161E-2</v>
      </c>
    </row>
    <row r="55" spans="1:13" x14ac:dyDescent="0.25">
      <c r="A55" s="13">
        <f t="shared" si="3"/>
        <v>1</v>
      </c>
      <c r="B55" s="13">
        <f t="shared" si="3"/>
        <v>7</v>
      </c>
      <c r="C55" s="13" t="s">
        <v>523</v>
      </c>
      <c r="D55" s="13" t="s">
        <v>32</v>
      </c>
      <c r="E55" s="16">
        <v>2016</v>
      </c>
      <c r="F55" s="17">
        <v>0</v>
      </c>
      <c r="G55" s="18">
        <v>0.61012309101871631</v>
      </c>
      <c r="H55" s="18">
        <v>1.0201174079572307E-2</v>
      </c>
      <c r="I55" s="18">
        <v>3.5120500485793502</v>
      </c>
      <c r="J55" s="18">
        <v>12.060855619756083</v>
      </c>
      <c r="K55" s="18">
        <v>0.22055820285908784</v>
      </c>
      <c r="L55" s="18">
        <v>-3.042954670920639E-3</v>
      </c>
      <c r="M55" s="18">
        <v>1.6174880890417905E-2</v>
      </c>
    </row>
    <row r="56" spans="1:13" x14ac:dyDescent="0.25">
      <c r="A56" s="13">
        <f t="shared" si="3"/>
        <v>1</v>
      </c>
      <c r="B56" s="13">
        <f t="shared" si="3"/>
        <v>7</v>
      </c>
      <c r="C56" s="13" t="s">
        <v>523</v>
      </c>
      <c r="D56" s="13" t="s">
        <v>32</v>
      </c>
      <c r="E56" s="16">
        <v>2017</v>
      </c>
      <c r="F56" s="17">
        <v>8.7732360772832238E-2</v>
      </c>
      <c r="G56" s="18">
        <v>0.60352838938406994</v>
      </c>
      <c r="H56" s="18">
        <v>-3.1323299828502432E-2</v>
      </c>
      <c r="I56" s="18">
        <v>2.5814474674022065</v>
      </c>
      <c r="J56" s="18">
        <v>12.084093445916952</v>
      </c>
      <c r="K56" s="18">
        <v>0.22600408441116404</v>
      </c>
      <c r="L56" s="18">
        <v>7.1503235575197222E-2</v>
      </c>
      <c r="M56" s="18">
        <v>1.9668255781886017E-2</v>
      </c>
    </row>
    <row r="57" spans="1:13" x14ac:dyDescent="0.25">
      <c r="A57" s="13">
        <f t="shared" si="3"/>
        <v>1</v>
      </c>
      <c r="B57" s="13">
        <f t="shared" si="3"/>
        <v>7</v>
      </c>
      <c r="C57" s="13" t="s">
        <v>523</v>
      </c>
      <c r="D57" s="13" t="s">
        <v>32</v>
      </c>
      <c r="E57" s="16">
        <v>2018</v>
      </c>
      <c r="F57" s="17">
        <v>6.7315748594912947E-2</v>
      </c>
      <c r="G57" s="18">
        <v>0.56102748666523472</v>
      </c>
      <c r="H57" s="18">
        <v>3.1028583187756201E-2</v>
      </c>
      <c r="I57" s="18">
        <v>3.3960960760044157</v>
      </c>
      <c r="J57" s="18">
        <v>12.107783355930847</v>
      </c>
      <c r="K57" s="18">
        <v>0.20694349897889722</v>
      </c>
      <c r="L57" s="18">
        <v>1.7000000000000001E-2</v>
      </c>
      <c r="M57" s="18">
        <v>3.0686337925200428E-2</v>
      </c>
    </row>
    <row r="58" spans="1:13" x14ac:dyDescent="0.25">
      <c r="A58" s="13">
        <f t="shared" si="3"/>
        <v>1</v>
      </c>
      <c r="B58" s="13">
        <f t="shared" si="3"/>
        <v>7</v>
      </c>
      <c r="C58" s="13" t="s">
        <v>523</v>
      </c>
      <c r="D58" s="13" t="s">
        <v>32</v>
      </c>
      <c r="E58" s="16">
        <v>2010</v>
      </c>
      <c r="F58" s="17"/>
      <c r="G58" s="18"/>
      <c r="H58" s="18"/>
      <c r="I58" s="18"/>
      <c r="J58" s="18"/>
      <c r="K58" s="18"/>
      <c r="L58" s="18"/>
      <c r="M58" s="18"/>
    </row>
    <row r="59" spans="1:13" x14ac:dyDescent="0.25">
      <c r="A59" s="13">
        <f t="shared" si="3"/>
        <v>1</v>
      </c>
      <c r="B59" s="13">
        <f t="shared" si="3"/>
        <v>7</v>
      </c>
      <c r="C59" s="13" t="s">
        <v>523</v>
      </c>
      <c r="D59" s="13" t="s">
        <v>32</v>
      </c>
      <c r="E59" s="16">
        <v>2011</v>
      </c>
      <c r="F59" s="17">
        <v>0</v>
      </c>
      <c r="G59" s="18">
        <v>3.7760168419695865E-2</v>
      </c>
      <c r="H59" s="18">
        <v>-1.3050378219294687E-3</v>
      </c>
      <c r="I59" s="18">
        <v>1.2028432320559148</v>
      </c>
      <c r="J59" s="18">
        <v>11.526859251140626</v>
      </c>
      <c r="K59" s="18">
        <v>0.13070115724982981</v>
      </c>
      <c r="L59" s="18">
        <v>0.21008019902700914</v>
      </c>
      <c r="M59" s="18">
        <v>8.7734659568499754E-3</v>
      </c>
    </row>
    <row r="60" spans="1:13" x14ac:dyDescent="0.25">
      <c r="A60" s="13">
        <f t="shared" si="3"/>
        <v>1</v>
      </c>
      <c r="B60" s="13">
        <f t="shared" si="3"/>
        <v>7</v>
      </c>
      <c r="C60" s="13" t="s">
        <v>523</v>
      </c>
      <c r="D60" s="13" t="s">
        <v>32</v>
      </c>
      <c r="E60" s="16">
        <v>2012</v>
      </c>
      <c r="F60" s="17"/>
      <c r="G60" s="18"/>
      <c r="H60" s="18"/>
      <c r="I60" s="18"/>
      <c r="J60" s="18"/>
      <c r="K60" s="18"/>
      <c r="L60" s="18"/>
      <c r="M60" s="18"/>
    </row>
    <row r="61" spans="1:13" x14ac:dyDescent="0.25">
      <c r="A61" s="13">
        <f t="shared" si="3"/>
        <v>1</v>
      </c>
      <c r="B61" s="13">
        <f t="shared" si="3"/>
        <v>7</v>
      </c>
      <c r="C61" s="13" t="s">
        <v>523</v>
      </c>
      <c r="D61" s="13" t="s">
        <v>32</v>
      </c>
      <c r="E61" s="16">
        <v>2013</v>
      </c>
      <c r="F61" s="17"/>
      <c r="G61" s="18"/>
      <c r="H61" s="18"/>
      <c r="I61" s="18"/>
      <c r="J61" s="18"/>
      <c r="K61" s="18"/>
      <c r="L61" s="18"/>
      <c r="M61" s="18"/>
    </row>
    <row r="62" spans="1:13" x14ac:dyDescent="0.25">
      <c r="A62" s="13">
        <f t="shared" si="3"/>
        <v>1</v>
      </c>
      <c r="B62" s="13">
        <f t="shared" si="3"/>
        <v>7</v>
      </c>
      <c r="C62" s="13" t="s">
        <v>523</v>
      </c>
      <c r="D62" s="13" t="s">
        <v>32</v>
      </c>
      <c r="E62" s="16">
        <v>2014</v>
      </c>
      <c r="F62" s="17"/>
      <c r="G62" s="18"/>
      <c r="H62" s="18"/>
      <c r="I62" s="18"/>
      <c r="J62" s="18"/>
      <c r="K62" s="18"/>
      <c r="L62" s="18"/>
      <c r="M62" s="18"/>
    </row>
    <row r="63" spans="1:13" x14ac:dyDescent="0.25">
      <c r="A63" s="13">
        <f t="shared" si="3"/>
        <v>1</v>
      </c>
      <c r="B63" s="13">
        <f t="shared" si="3"/>
        <v>7</v>
      </c>
      <c r="C63" s="13" t="s">
        <v>523</v>
      </c>
      <c r="D63" s="13" t="s">
        <v>32</v>
      </c>
      <c r="E63" s="16">
        <v>2015</v>
      </c>
      <c r="F63" s="17">
        <v>0</v>
      </c>
      <c r="G63" s="18">
        <v>6.8055701790303277E-2</v>
      </c>
      <c r="H63" s="18">
        <v>4.503250310992564E-2</v>
      </c>
      <c r="I63" s="18">
        <v>1.3592666625023426</v>
      </c>
      <c r="J63" s="18">
        <v>11.846912850883857</v>
      </c>
      <c r="K63" s="18">
        <v>7.8965282505105511E-2</v>
      </c>
      <c r="L63" s="18">
        <v>-0.11163014049146813</v>
      </c>
      <c r="M63" s="18">
        <v>4.0699660836159161E-2</v>
      </c>
    </row>
    <row r="64" spans="1:13" x14ac:dyDescent="0.25">
      <c r="A64" s="13">
        <f t="shared" si="3"/>
        <v>1</v>
      </c>
      <c r="B64" s="13">
        <f t="shared" si="3"/>
        <v>7</v>
      </c>
      <c r="C64" s="13" t="s">
        <v>523</v>
      </c>
      <c r="D64" s="13" t="s">
        <v>32</v>
      </c>
      <c r="E64" s="16">
        <v>2016</v>
      </c>
      <c r="F64" s="17">
        <v>0</v>
      </c>
      <c r="G64" s="18">
        <v>2.8897674013849E-2</v>
      </c>
      <c r="H64" s="18">
        <v>2.3342740047323642E-2</v>
      </c>
      <c r="I64" s="18">
        <v>2.3442255101325289</v>
      </c>
      <c r="J64" s="18">
        <v>11.786141252345418</v>
      </c>
      <c r="K64" s="18">
        <v>0.11708645336963922</v>
      </c>
      <c r="L64" s="18">
        <v>-3.042954670920639E-3</v>
      </c>
      <c r="M64" s="18">
        <v>1.6174880890417905E-2</v>
      </c>
    </row>
    <row r="65" spans="1:13" x14ac:dyDescent="0.25">
      <c r="A65" s="13">
        <f t="shared" si="3"/>
        <v>1</v>
      </c>
      <c r="B65" s="13">
        <f t="shared" si="3"/>
        <v>7</v>
      </c>
      <c r="C65" s="13" t="s">
        <v>523</v>
      </c>
      <c r="D65" s="13" t="s">
        <v>32</v>
      </c>
      <c r="E65" s="16">
        <v>2017</v>
      </c>
      <c r="F65" s="17">
        <v>0</v>
      </c>
      <c r="G65" s="18">
        <v>3.3548676039652593E-2</v>
      </c>
      <c r="H65" s="18">
        <v>2.8412716376078418E-3</v>
      </c>
      <c r="I65" s="18">
        <v>2.0744868223012141</v>
      </c>
      <c r="J65" s="18">
        <v>11.635900655696236</v>
      </c>
      <c r="K65" s="18">
        <v>0.19877467665078286</v>
      </c>
      <c r="L65" s="18">
        <v>7.1503235575197222E-2</v>
      </c>
      <c r="M65" s="18">
        <v>1.9668255781886017E-2</v>
      </c>
    </row>
    <row r="66" spans="1:13" x14ac:dyDescent="0.25">
      <c r="A66" s="13">
        <f t="shared" si="3"/>
        <v>1</v>
      </c>
      <c r="B66" s="13">
        <f t="shared" si="3"/>
        <v>7</v>
      </c>
      <c r="C66" s="13" t="s">
        <v>523</v>
      </c>
      <c r="D66" s="13" t="s">
        <v>32</v>
      </c>
      <c r="E66" s="16">
        <v>2018</v>
      </c>
      <c r="F66" s="17">
        <v>0</v>
      </c>
      <c r="G66" s="18">
        <v>3.4434430790512394E-2</v>
      </c>
      <c r="H66" s="18">
        <v>-1.9868117924209412E-2</v>
      </c>
      <c r="I66" s="18">
        <v>1.8633265384125364</v>
      </c>
      <c r="J66" s="18">
        <v>11.559050080952314</v>
      </c>
      <c r="K66" s="18">
        <v>0.20149761742682096</v>
      </c>
      <c r="L66" s="18">
        <v>1.7000000000000001E-2</v>
      </c>
      <c r="M66" s="18">
        <v>3.0686337925200428E-2</v>
      </c>
    </row>
    <row r="67" spans="1:13" x14ac:dyDescent="0.25">
      <c r="A67" s="13">
        <f t="shared" si="3"/>
        <v>1</v>
      </c>
      <c r="B67" s="13">
        <f t="shared" si="3"/>
        <v>8</v>
      </c>
      <c r="C67" s="13" t="s">
        <v>523</v>
      </c>
      <c r="D67" s="13" t="s">
        <v>33</v>
      </c>
      <c r="E67" s="16">
        <v>2010</v>
      </c>
      <c r="F67" s="17">
        <v>6.8996848785089465E-2</v>
      </c>
      <c r="G67" s="18">
        <v>0.39086902562359788</v>
      </c>
      <c r="H67" s="18">
        <v>8.9328770570610616E-2</v>
      </c>
      <c r="I67" s="18">
        <v>2.2808278209907131</v>
      </c>
      <c r="J67" s="18">
        <v>12.441901630953925</v>
      </c>
      <c r="K67" s="18">
        <v>0.1933287950987066</v>
      </c>
      <c r="L67" s="18">
        <v>0.14293224782079883</v>
      </c>
      <c r="M67" s="18">
        <v>8.7798328828593963E-3</v>
      </c>
    </row>
    <row r="68" spans="1:13" x14ac:dyDescent="0.25">
      <c r="A68" s="13">
        <f t="shared" ref="A68:B83" si="4">IF(C68=C67,A67,A67+1)</f>
        <v>1</v>
      </c>
      <c r="B68" s="13">
        <f t="shared" si="4"/>
        <v>8</v>
      </c>
      <c r="C68" s="13" t="s">
        <v>523</v>
      </c>
      <c r="D68" s="13" t="s">
        <v>33</v>
      </c>
      <c r="E68" s="16">
        <v>2011</v>
      </c>
      <c r="F68" s="17">
        <v>9.413008565310492E-2</v>
      </c>
      <c r="G68" s="18">
        <v>0.47559631921908224</v>
      </c>
      <c r="H68" s="18">
        <v>7.6582150450628814E-2</v>
      </c>
      <c r="I68" s="18">
        <v>1.3710016003990606</v>
      </c>
      <c r="J68" s="18">
        <v>12.441387435158786</v>
      </c>
      <c r="K68" s="18">
        <v>0.22600408441116404</v>
      </c>
      <c r="L68" s="18">
        <v>0.21008019902700914</v>
      </c>
      <c r="M68" s="18">
        <v>8.7734659568499754E-3</v>
      </c>
    </row>
    <row r="69" spans="1:13" x14ac:dyDescent="0.25">
      <c r="A69" s="13">
        <f t="shared" si="4"/>
        <v>1</v>
      </c>
      <c r="B69" s="13">
        <f t="shared" si="4"/>
        <v>8</v>
      </c>
      <c r="C69" s="13" t="s">
        <v>523</v>
      </c>
      <c r="D69" s="13" t="s">
        <v>33</v>
      </c>
      <c r="E69" s="16">
        <v>2012</v>
      </c>
      <c r="F69" s="17">
        <v>7.0679897469735811E-2</v>
      </c>
      <c r="G69" s="18">
        <v>0.50042253232935008</v>
      </c>
      <c r="H69" s="18">
        <v>4.0520134228187912E-2</v>
      </c>
      <c r="I69" s="18">
        <v>0.94255647757912109</v>
      </c>
      <c r="J69" s="18">
        <v>12.491819558817699</v>
      </c>
      <c r="K69" s="18">
        <v>0.27501701837985026</v>
      </c>
      <c r="L69" s="18">
        <v>6.8226161952416042E-2</v>
      </c>
      <c r="M69" s="18">
        <v>6.6226890026920941E-3</v>
      </c>
    </row>
    <row r="70" spans="1:13" x14ac:dyDescent="0.25">
      <c r="A70" s="13">
        <f t="shared" si="4"/>
        <v>1</v>
      </c>
      <c r="B70" s="13">
        <f t="shared" si="4"/>
        <v>8</v>
      </c>
      <c r="C70" s="13" t="s">
        <v>523</v>
      </c>
      <c r="D70" s="13" t="s">
        <v>33</v>
      </c>
      <c r="E70" s="16">
        <v>2013</v>
      </c>
      <c r="F70" s="17">
        <v>0.12824053405870078</v>
      </c>
      <c r="G70" s="18">
        <v>0.43384648266785159</v>
      </c>
      <c r="H70" s="18">
        <v>4.5023972770596617E-2</v>
      </c>
      <c r="I70" s="18">
        <v>0.98559090403470584</v>
      </c>
      <c r="J70" s="18">
        <v>12.733401502097525</v>
      </c>
      <c r="K70" s="18">
        <v>0.19605173587474473</v>
      </c>
      <c r="L70" s="18">
        <v>4.1423539219516581E-2</v>
      </c>
      <c r="M70" s="18">
        <v>1.1011183637572999E-2</v>
      </c>
    </row>
    <row r="71" spans="1:13" x14ac:dyDescent="0.25">
      <c r="A71" s="13">
        <f t="shared" si="4"/>
        <v>1</v>
      </c>
      <c r="B71" s="13">
        <f t="shared" si="4"/>
        <v>8</v>
      </c>
      <c r="C71" s="13" t="s">
        <v>523</v>
      </c>
      <c r="D71" s="13" t="s">
        <v>33</v>
      </c>
      <c r="E71" s="16">
        <v>2014</v>
      </c>
      <c r="F71" s="17">
        <v>9.7651204716080742E-2</v>
      </c>
      <c r="G71" s="18">
        <v>0.44960579332153455</v>
      </c>
      <c r="H71" s="18">
        <v>3.147682408661321E-2</v>
      </c>
      <c r="I71" s="18">
        <v>0.94301532307032887</v>
      </c>
      <c r="J71" s="18">
        <v>12.742623339470693</v>
      </c>
      <c r="K71" s="18">
        <v>0.25595643294758336</v>
      </c>
      <c r="L71" s="18">
        <v>3.3400224554955393E-2</v>
      </c>
      <c r="M71" s="18">
        <v>2.3462686567164239E-2</v>
      </c>
    </row>
    <row r="72" spans="1:13" x14ac:dyDescent="0.25">
      <c r="A72" s="13">
        <f t="shared" si="4"/>
        <v>1</v>
      </c>
      <c r="B72" s="13">
        <f t="shared" si="4"/>
        <v>8</v>
      </c>
      <c r="C72" s="13" t="s">
        <v>523</v>
      </c>
      <c r="D72" s="13" t="s">
        <v>33</v>
      </c>
      <c r="E72" s="16">
        <v>2015</v>
      </c>
      <c r="F72" s="17">
        <v>0.17269621863217346</v>
      </c>
      <c r="G72" s="18">
        <v>0.48324296279807161</v>
      </c>
      <c r="H72" s="18">
        <v>1.7542721878141317E-2</v>
      </c>
      <c r="I72" s="18">
        <v>1.6047492068195004</v>
      </c>
      <c r="J72" s="18">
        <v>12.646580685308349</v>
      </c>
      <c r="K72" s="18">
        <v>0.23417290673927843</v>
      </c>
      <c r="L72" s="18">
        <v>-0.11163014049146813</v>
      </c>
      <c r="M72" s="18">
        <v>4.0699660836159161E-2</v>
      </c>
    </row>
    <row r="73" spans="1:13" x14ac:dyDescent="0.25">
      <c r="A73" s="13">
        <f t="shared" si="4"/>
        <v>1</v>
      </c>
      <c r="B73" s="13">
        <f t="shared" si="4"/>
        <v>8</v>
      </c>
      <c r="C73" s="13" t="s">
        <v>523</v>
      </c>
      <c r="D73" s="13" t="s">
        <v>33</v>
      </c>
      <c r="E73" s="16">
        <v>2016</v>
      </c>
      <c r="F73" s="17"/>
      <c r="G73" s="18"/>
      <c r="H73" s="18"/>
      <c r="I73" s="18"/>
      <c r="J73" s="18"/>
      <c r="K73" s="18"/>
      <c r="L73" s="18"/>
      <c r="M73" s="18"/>
    </row>
    <row r="74" spans="1:13" x14ac:dyDescent="0.25">
      <c r="A74" s="13">
        <f t="shared" si="4"/>
        <v>1</v>
      </c>
      <c r="B74" s="13">
        <f t="shared" si="4"/>
        <v>8</v>
      </c>
      <c r="C74" s="13" t="s">
        <v>523</v>
      </c>
      <c r="D74" s="13" t="s">
        <v>33</v>
      </c>
      <c r="E74" s="16">
        <v>2017</v>
      </c>
      <c r="F74" s="17"/>
      <c r="G74" s="18"/>
      <c r="H74" s="18"/>
      <c r="I74" s="18"/>
      <c r="J74" s="18"/>
      <c r="K74" s="18"/>
      <c r="L74" s="18"/>
      <c r="M74" s="18"/>
    </row>
    <row r="75" spans="1:13" x14ac:dyDescent="0.25">
      <c r="A75" s="13">
        <f t="shared" si="4"/>
        <v>1</v>
      </c>
      <c r="B75" s="13">
        <f t="shared" si="4"/>
        <v>8</v>
      </c>
      <c r="C75" s="13" t="s">
        <v>523</v>
      </c>
      <c r="D75" s="13" t="s">
        <v>33</v>
      </c>
      <c r="E75" s="16">
        <v>2018</v>
      </c>
      <c r="F75" s="17">
        <v>0.20283984671492311</v>
      </c>
      <c r="G75" s="18">
        <v>0.54552020596218598</v>
      </c>
      <c r="H75" s="18">
        <v>2.0225377927408427E-2</v>
      </c>
      <c r="I75" s="18">
        <v>1.4658843284538672</v>
      </c>
      <c r="J75" s="18">
        <v>12.544286047539444</v>
      </c>
      <c r="K75" s="18">
        <v>0.18515997277059226</v>
      </c>
      <c r="L75" s="18">
        <v>1.7000000000000001E-2</v>
      </c>
      <c r="M75" s="18">
        <v>3.0686337925200428E-2</v>
      </c>
    </row>
    <row r="76" spans="1:13" x14ac:dyDescent="0.25">
      <c r="A76" s="13">
        <f t="shared" si="4"/>
        <v>2</v>
      </c>
      <c r="B76" s="13">
        <f t="shared" si="4"/>
        <v>9</v>
      </c>
      <c r="C76" s="13" t="s">
        <v>524</v>
      </c>
      <c r="D76" s="13" t="s">
        <v>46</v>
      </c>
      <c r="E76" s="16">
        <v>2010</v>
      </c>
      <c r="F76" s="17">
        <v>5.3829350632157283E-2</v>
      </c>
      <c r="G76" s="18">
        <v>0.22098679638637944</v>
      </c>
      <c r="H76" s="18">
        <v>6.9338275036676708E-2</v>
      </c>
      <c r="I76" s="18">
        <v>2.1249999999999996</v>
      </c>
      <c r="J76" s="18">
        <v>10.930724288743255</v>
      </c>
      <c r="K76" s="18">
        <v>4.3712159999999995</v>
      </c>
      <c r="L76" s="18">
        <v>7.0715703230515237E-2</v>
      </c>
      <c r="M76" s="18">
        <v>3.3389796360106465E-2</v>
      </c>
    </row>
    <row r="77" spans="1:13" x14ac:dyDescent="0.25">
      <c r="A77" s="13">
        <f t="shared" si="4"/>
        <v>2</v>
      </c>
      <c r="B77" s="13">
        <f t="shared" si="4"/>
        <v>9</v>
      </c>
      <c r="C77" s="13" t="s">
        <v>524</v>
      </c>
      <c r="D77" s="13" t="s">
        <v>46</v>
      </c>
      <c r="E77" s="16">
        <v>2011</v>
      </c>
      <c r="F77" s="17">
        <v>4.609917877447884E-2</v>
      </c>
      <c r="G77" s="18">
        <v>0.24515672753908718</v>
      </c>
      <c r="H77" s="18">
        <v>5.1678411760248545E-2</v>
      </c>
      <c r="I77" s="18">
        <v>1.8508677816345851</v>
      </c>
      <c r="J77" s="18">
        <v>10.99135543120366</v>
      </c>
      <c r="K77" s="18">
        <v>4.9626830000000002</v>
      </c>
      <c r="L77" s="18">
        <v>2.2796651135908119E-2</v>
      </c>
      <c r="M77" s="18">
        <v>3.2400284200950008E-2</v>
      </c>
    </row>
    <row r="78" spans="1:13" x14ac:dyDescent="0.25">
      <c r="A78" s="13">
        <f t="shared" si="4"/>
        <v>2</v>
      </c>
      <c r="B78" s="13">
        <f t="shared" si="4"/>
        <v>9</v>
      </c>
      <c r="C78" s="13" t="s">
        <v>524</v>
      </c>
      <c r="D78" s="13" t="s">
        <v>46</v>
      </c>
      <c r="E78" s="16">
        <v>2012</v>
      </c>
      <c r="F78" s="17">
        <v>5.3365228965070684E-2</v>
      </c>
      <c r="G78" s="18">
        <v>0.23451236027268346</v>
      </c>
      <c r="H78" s="18">
        <v>5.5776160855693528E-2</v>
      </c>
      <c r="I78" s="18"/>
      <c r="J78" s="18">
        <v>11.120697214827066</v>
      </c>
      <c r="K78" s="18">
        <v>4.7603419999999996</v>
      </c>
      <c r="L78" s="18">
        <v>9.0897842124343819E-2</v>
      </c>
      <c r="M78" s="18">
        <v>4.6118443220665092E-2</v>
      </c>
    </row>
    <row r="79" spans="1:13" x14ac:dyDescent="0.25">
      <c r="A79" s="13">
        <f t="shared" si="4"/>
        <v>2</v>
      </c>
      <c r="B79" s="13">
        <f t="shared" si="4"/>
        <v>9</v>
      </c>
      <c r="C79" s="13" t="s">
        <v>524</v>
      </c>
      <c r="D79" s="13" t="s">
        <v>46</v>
      </c>
      <c r="E79" s="16">
        <v>2013</v>
      </c>
      <c r="F79" s="17">
        <v>4.69634812372587E-2</v>
      </c>
      <c r="G79" s="18">
        <v>0.22094557699308334</v>
      </c>
      <c r="H79" s="18">
        <v>6.8188023298143427E-2</v>
      </c>
      <c r="I79" s="18">
        <v>1.705783525099277</v>
      </c>
      <c r="J79" s="18">
        <v>11.189626693576871</v>
      </c>
      <c r="K79" s="18">
        <v>3.5239380000000002</v>
      </c>
      <c r="L79" s="18">
        <v>6.818505424211363E-2</v>
      </c>
      <c r="M79" s="18">
        <v>5.3162353132672639E-2</v>
      </c>
    </row>
    <row r="80" spans="1:13" x14ac:dyDescent="0.25">
      <c r="A80" s="13">
        <f t="shared" si="4"/>
        <v>2</v>
      </c>
      <c r="B80" s="13">
        <f t="shared" si="4"/>
        <v>9</v>
      </c>
      <c r="C80" s="13" t="s">
        <v>524</v>
      </c>
      <c r="D80" s="13" t="s">
        <v>46</v>
      </c>
      <c r="E80" s="16">
        <v>2014</v>
      </c>
      <c r="F80" s="17"/>
      <c r="G80" s="18"/>
      <c r="H80" s="18"/>
      <c r="I80" s="18"/>
      <c r="J80" s="18"/>
      <c r="K80" s="18"/>
      <c r="L80" s="18"/>
      <c r="M80" s="18"/>
    </row>
    <row r="81" spans="1:13" x14ac:dyDescent="0.25">
      <c r="A81" s="13">
        <f t="shared" si="4"/>
        <v>2</v>
      </c>
      <c r="B81" s="13">
        <f t="shared" si="4"/>
        <v>9</v>
      </c>
      <c r="C81" s="13" t="s">
        <v>524</v>
      </c>
      <c r="D81" s="13" t="s">
        <v>46</v>
      </c>
      <c r="E81" s="16">
        <v>2015</v>
      </c>
      <c r="F81" s="17"/>
      <c r="G81" s="18"/>
      <c r="H81" s="18"/>
      <c r="I81" s="18"/>
      <c r="J81" s="18"/>
      <c r="K81" s="18"/>
      <c r="L81" s="18"/>
      <c r="M81" s="18"/>
    </row>
    <row r="82" spans="1:13" x14ac:dyDescent="0.25">
      <c r="A82" s="13">
        <f t="shared" si="4"/>
        <v>2</v>
      </c>
      <c r="B82" s="13">
        <f t="shared" si="4"/>
        <v>9</v>
      </c>
      <c r="C82" s="13" t="s">
        <v>524</v>
      </c>
      <c r="D82" s="13" t="s">
        <v>46</v>
      </c>
      <c r="E82" s="16">
        <v>2016</v>
      </c>
      <c r="F82" s="17"/>
      <c r="G82" s="18"/>
      <c r="H82" s="18"/>
      <c r="I82" s="18"/>
      <c r="J82" s="18"/>
      <c r="K82" s="18"/>
      <c r="L82" s="18"/>
      <c r="M82" s="18"/>
    </row>
    <row r="83" spans="1:13" x14ac:dyDescent="0.25">
      <c r="A83" s="13">
        <f t="shared" si="4"/>
        <v>2</v>
      </c>
      <c r="B83" s="13">
        <f t="shared" si="4"/>
        <v>9</v>
      </c>
      <c r="C83" s="13" t="s">
        <v>524</v>
      </c>
      <c r="D83" s="13" t="s">
        <v>46</v>
      </c>
      <c r="E83" s="16">
        <v>2017</v>
      </c>
      <c r="F83" s="17"/>
      <c r="G83" s="18"/>
      <c r="H83" s="18"/>
      <c r="I83" s="18"/>
      <c r="J83" s="18"/>
      <c r="K83" s="18"/>
      <c r="L83" s="18"/>
      <c r="M83" s="18"/>
    </row>
    <row r="84" spans="1:13" x14ac:dyDescent="0.25">
      <c r="A84" s="13">
        <f t="shared" ref="A84:B99" si="5">IF(C84=C83,A83,A83+1)</f>
        <v>2</v>
      </c>
      <c r="B84" s="13">
        <f t="shared" si="5"/>
        <v>9</v>
      </c>
      <c r="C84" s="13" t="s">
        <v>524</v>
      </c>
      <c r="D84" s="13" t="s">
        <v>46</v>
      </c>
      <c r="E84" s="16">
        <v>2018</v>
      </c>
      <c r="F84" s="17"/>
      <c r="G84" s="18"/>
      <c r="H84" s="18"/>
      <c r="I84" s="18"/>
      <c r="J84" s="18"/>
      <c r="K84" s="18"/>
      <c r="L84" s="18"/>
      <c r="M84" s="18"/>
    </row>
    <row r="85" spans="1:13" x14ac:dyDescent="0.25">
      <c r="A85" s="13">
        <f t="shared" si="5"/>
        <v>2</v>
      </c>
      <c r="B85" s="13">
        <f t="shared" si="5"/>
        <v>10</v>
      </c>
      <c r="C85" s="13" t="s">
        <v>524</v>
      </c>
      <c r="D85" s="13" t="s">
        <v>49</v>
      </c>
      <c r="E85" s="16">
        <v>2010</v>
      </c>
      <c r="F85" s="17">
        <v>6.44909370119046E-2</v>
      </c>
      <c r="G85" s="18">
        <v>0.4149190256000489</v>
      </c>
      <c r="H85" s="18">
        <v>0.15051617814222445</v>
      </c>
      <c r="I85" s="18">
        <v>2.3157371674905458</v>
      </c>
      <c r="J85" s="18">
        <v>13.803373718693841</v>
      </c>
      <c r="K85" s="18">
        <v>3.2208960000000002</v>
      </c>
      <c r="L85" s="18">
        <v>7.0715703230515237E-2</v>
      </c>
      <c r="M85" s="18">
        <v>3.3389796360106465E-2</v>
      </c>
    </row>
    <row r="86" spans="1:13" x14ac:dyDescent="0.25">
      <c r="A86" s="13">
        <f t="shared" si="5"/>
        <v>2</v>
      </c>
      <c r="B86" s="13">
        <f t="shared" si="5"/>
        <v>10</v>
      </c>
      <c r="C86" s="13" t="s">
        <v>524</v>
      </c>
      <c r="D86" s="13" t="s">
        <v>49</v>
      </c>
      <c r="E86" s="16">
        <v>2011</v>
      </c>
      <c r="F86" s="17">
        <v>4.2437062937062932E-2</v>
      </c>
      <c r="G86" s="18">
        <v>0.43404868588524703</v>
      </c>
      <c r="H86" s="18">
        <v>0.15039804436935261</v>
      </c>
      <c r="I86" s="18">
        <v>2.225998164719504</v>
      </c>
      <c r="J86" s="18">
        <v>13.881686494399181</v>
      </c>
      <c r="K86" s="18">
        <v>2.7587120000000001</v>
      </c>
      <c r="L86" s="18">
        <v>2.2796651135908119E-2</v>
      </c>
      <c r="M86" s="18">
        <v>3.2400284200950008E-2</v>
      </c>
    </row>
    <row r="87" spans="1:13" x14ac:dyDescent="0.25">
      <c r="A87" s="13">
        <f t="shared" si="5"/>
        <v>2</v>
      </c>
      <c r="B87" s="13">
        <f t="shared" si="5"/>
        <v>10</v>
      </c>
      <c r="C87" s="13" t="s">
        <v>524</v>
      </c>
      <c r="D87" s="13" t="s">
        <v>49</v>
      </c>
      <c r="E87" s="16">
        <v>2012</v>
      </c>
      <c r="F87" s="17">
        <v>2.5961431867559191E-2</v>
      </c>
      <c r="G87" s="18">
        <v>0.45615230842953153</v>
      </c>
      <c r="H87" s="18">
        <v>0.18165686731508213</v>
      </c>
      <c r="I87" s="18">
        <v>2.2409569958351123</v>
      </c>
      <c r="J87" s="18">
        <v>13.987405757207329</v>
      </c>
      <c r="K87" s="18">
        <v>3.2252480000000001</v>
      </c>
      <c r="L87" s="18">
        <v>9.0897842124343819E-2</v>
      </c>
      <c r="M87" s="18">
        <v>4.6118443220665092E-2</v>
      </c>
    </row>
    <row r="88" spans="1:13" x14ac:dyDescent="0.25">
      <c r="A88" s="13">
        <f t="shared" si="5"/>
        <v>2</v>
      </c>
      <c r="B88" s="13">
        <f t="shared" si="5"/>
        <v>10</v>
      </c>
      <c r="C88" s="13" t="s">
        <v>524</v>
      </c>
      <c r="D88" s="13" t="s">
        <v>49</v>
      </c>
      <c r="E88" s="16">
        <v>2013</v>
      </c>
      <c r="F88" s="17">
        <v>1.1246218659296136E-2</v>
      </c>
      <c r="G88" s="18">
        <v>0.44920566847351018</v>
      </c>
      <c r="H88" s="18">
        <v>0.18675520434204884</v>
      </c>
      <c r="I88" s="18">
        <v>2.0450816435326873</v>
      </c>
      <c r="J88" s="18">
        <v>14.155782713881571</v>
      </c>
      <c r="K88" s="18">
        <v>3.3428009999999997</v>
      </c>
      <c r="L88" s="18">
        <v>6.818505424211363E-2</v>
      </c>
      <c r="M88" s="18">
        <v>5.3162353132672639E-2</v>
      </c>
    </row>
    <row r="89" spans="1:13" x14ac:dyDescent="0.25">
      <c r="A89" s="13">
        <f t="shared" si="5"/>
        <v>2</v>
      </c>
      <c r="B89" s="13">
        <f t="shared" si="5"/>
        <v>10</v>
      </c>
      <c r="C89" s="13" t="s">
        <v>524</v>
      </c>
      <c r="D89" s="13" t="s">
        <v>49</v>
      </c>
      <c r="E89" s="16">
        <v>2014</v>
      </c>
      <c r="F89" s="17">
        <v>5.9012374820925839E-3</v>
      </c>
      <c r="G89" s="18">
        <v>0.42493047381961735</v>
      </c>
      <c r="H89" s="18">
        <v>0.17244575916339433</v>
      </c>
      <c r="I89" s="18">
        <v>2.0226807646943601</v>
      </c>
      <c r="J89" s="18">
        <v>14.395982918440751</v>
      </c>
      <c r="K89" s="18">
        <v>3.9457439999999999</v>
      </c>
      <c r="L89" s="18">
        <v>7.5374216906654024E-2</v>
      </c>
      <c r="M89" s="18">
        <v>4.6255509953403877E-2</v>
      </c>
    </row>
    <row r="90" spans="1:13" x14ac:dyDescent="0.25">
      <c r="A90" s="13">
        <f t="shared" si="5"/>
        <v>2</v>
      </c>
      <c r="B90" s="13">
        <f t="shared" si="5"/>
        <v>10</v>
      </c>
      <c r="C90" s="13" t="s">
        <v>524</v>
      </c>
      <c r="D90" s="13" t="s">
        <v>49</v>
      </c>
      <c r="E90" s="16">
        <v>2015</v>
      </c>
      <c r="F90" s="17">
        <v>4.6480396224132378E-3</v>
      </c>
      <c r="G90" s="18">
        <v>0.40530285583741565</v>
      </c>
      <c r="H90" s="18">
        <v>0.17598653605584549</v>
      </c>
      <c r="I90" s="18">
        <v>2.0721860518010971</v>
      </c>
      <c r="J90" s="18">
        <v>14.606681809029885</v>
      </c>
      <c r="K90" s="18">
        <v>7.6813379999999984</v>
      </c>
      <c r="L90" s="18">
        <v>4.7418225017766158E-2</v>
      </c>
      <c r="M90" s="18">
        <v>4.4373712732147359E-2</v>
      </c>
    </row>
    <row r="91" spans="1:13" x14ac:dyDescent="0.25">
      <c r="A91" s="13">
        <f t="shared" si="5"/>
        <v>2</v>
      </c>
      <c r="B91" s="13">
        <f t="shared" si="5"/>
        <v>10</v>
      </c>
      <c r="C91" s="13" t="s">
        <v>524</v>
      </c>
      <c r="D91" s="13" t="s">
        <v>49</v>
      </c>
      <c r="E91" s="16">
        <v>2016</v>
      </c>
      <c r="F91" s="17">
        <v>3.5017543859649125E-3</v>
      </c>
      <c r="G91" s="18">
        <v>0.39330625507717298</v>
      </c>
      <c r="H91" s="18">
        <v>0.16025909615631279</v>
      </c>
      <c r="I91" s="18">
        <v>2.139713081896184</v>
      </c>
      <c r="J91" s="18">
        <v>14.821724844153751</v>
      </c>
      <c r="K91" s="18">
        <v>9.2854330000000012</v>
      </c>
      <c r="L91" s="18">
        <v>6.0913285811157181E-2</v>
      </c>
      <c r="M91" s="18">
        <v>3.6293993738441388E-2</v>
      </c>
    </row>
    <row r="92" spans="1:13" x14ac:dyDescent="0.25">
      <c r="A92" s="13">
        <f t="shared" si="5"/>
        <v>2</v>
      </c>
      <c r="B92" s="13">
        <f t="shared" si="5"/>
        <v>10</v>
      </c>
      <c r="C92" s="13" t="s">
        <v>524</v>
      </c>
      <c r="D92" s="13" t="s">
        <v>49</v>
      </c>
      <c r="E92" s="16">
        <v>2017</v>
      </c>
      <c r="F92" s="17">
        <v>2.8680746862565043E-3</v>
      </c>
      <c r="G92" s="18">
        <v>0.36802445132901485</v>
      </c>
      <c r="H92" s="18">
        <v>0.16099143870360105</v>
      </c>
      <c r="I92" s="18">
        <v>2.2286230168126924</v>
      </c>
      <c r="J92" s="18">
        <v>15.00359927624844</v>
      </c>
      <c r="K92" s="18">
        <v>7.5510560000000009</v>
      </c>
      <c r="L92" s="18">
        <v>7.6348374912587946E-2</v>
      </c>
      <c r="M92" s="18">
        <v>5.3088483956578857E-2</v>
      </c>
    </row>
    <row r="93" spans="1:13" x14ac:dyDescent="0.25">
      <c r="A93" s="13">
        <f t="shared" si="5"/>
        <v>2</v>
      </c>
      <c r="B93" s="13">
        <f t="shared" si="5"/>
        <v>10</v>
      </c>
      <c r="C93" s="13" t="s">
        <v>524</v>
      </c>
      <c r="D93" s="13" t="s">
        <v>49</v>
      </c>
      <c r="E93" s="16">
        <v>2018</v>
      </c>
      <c r="F93" s="17">
        <v>1.5731891183386958E-3</v>
      </c>
      <c r="G93" s="18">
        <v>0.37889979107673544</v>
      </c>
      <c r="H93" s="18">
        <v>0.16032692223627687</v>
      </c>
      <c r="I93" s="18">
        <v>2.2560490636955497</v>
      </c>
      <c r="J93" s="18">
        <v>15.277729841597694</v>
      </c>
      <c r="K93" s="18">
        <v>10.540288</v>
      </c>
      <c r="L93" s="18">
        <v>2.5000000000000001E-2</v>
      </c>
      <c r="M93" s="18">
        <v>7.3075917603167409E-2</v>
      </c>
    </row>
    <row r="94" spans="1:13" x14ac:dyDescent="0.25">
      <c r="A94" s="13">
        <f t="shared" si="5"/>
        <v>2</v>
      </c>
      <c r="B94" s="13">
        <f t="shared" si="5"/>
        <v>11</v>
      </c>
      <c r="C94" s="13" t="s">
        <v>524</v>
      </c>
      <c r="D94" s="13" t="s">
        <v>51</v>
      </c>
      <c r="E94" s="16">
        <v>2010</v>
      </c>
      <c r="F94" s="17">
        <v>1.0105757931844889E-2</v>
      </c>
      <c r="G94" s="18">
        <v>0.24535326523476994</v>
      </c>
      <c r="H94" s="18">
        <v>0.18862861084600338</v>
      </c>
      <c r="I94" s="18">
        <v>3.7071951527392071</v>
      </c>
      <c r="J94" s="18">
        <v>11.932744680188012</v>
      </c>
      <c r="K94" s="18">
        <v>3.7241609999999996</v>
      </c>
      <c r="L94" s="18">
        <v>7.0715703230515237E-2</v>
      </c>
      <c r="M94" s="18">
        <v>3.3389796360106465E-2</v>
      </c>
    </row>
    <row r="95" spans="1:13" x14ac:dyDescent="0.25">
      <c r="A95" s="13">
        <f t="shared" si="5"/>
        <v>2</v>
      </c>
      <c r="B95" s="13">
        <f t="shared" si="5"/>
        <v>11</v>
      </c>
      <c r="C95" s="13" t="s">
        <v>524</v>
      </c>
      <c r="D95" s="13" t="s">
        <v>51</v>
      </c>
      <c r="E95" s="16">
        <v>2011</v>
      </c>
      <c r="F95" s="17">
        <v>1.1745500875935658E-2</v>
      </c>
      <c r="G95" s="18">
        <v>0.25553867071902742</v>
      </c>
      <c r="H95" s="18">
        <v>0.1804544687052885</v>
      </c>
      <c r="I95" s="18">
        <v>3.2996420299010318</v>
      </c>
      <c r="J95" s="18">
        <v>12.035946804349939</v>
      </c>
      <c r="K95" s="18">
        <v>3.4633830000000003</v>
      </c>
      <c r="L95" s="18">
        <v>2.2796651135908119E-2</v>
      </c>
      <c r="M95" s="18">
        <v>3.2400284200950008E-2</v>
      </c>
    </row>
    <row r="96" spans="1:13" x14ac:dyDescent="0.25">
      <c r="A96" s="13">
        <f t="shared" si="5"/>
        <v>2</v>
      </c>
      <c r="B96" s="13">
        <f t="shared" si="5"/>
        <v>11</v>
      </c>
      <c r="C96" s="13" t="s">
        <v>524</v>
      </c>
      <c r="D96" s="13" t="s">
        <v>51</v>
      </c>
      <c r="E96" s="16">
        <v>2012</v>
      </c>
      <c r="F96" s="17">
        <v>1.5681746901150449E-2</v>
      </c>
      <c r="G96" s="18">
        <v>0.24926413281173149</v>
      </c>
      <c r="H96" s="18">
        <v>0.14614435860378186</v>
      </c>
      <c r="I96" s="18">
        <v>2.5078342812534848</v>
      </c>
      <c r="J96" s="18">
        <v>12.230387841542013</v>
      </c>
      <c r="K96" s="18">
        <v>4.667306</v>
      </c>
      <c r="L96" s="18">
        <v>9.0897842124343819E-2</v>
      </c>
      <c r="M96" s="18">
        <v>4.6118443220665092E-2</v>
      </c>
    </row>
    <row r="97" spans="1:13" x14ac:dyDescent="0.25">
      <c r="A97" s="13">
        <f t="shared" si="5"/>
        <v>2</v>
      </c>
      <c r="B97" s="13">
        <f t="shared" si="5"/>
        <v>11</v>
      </c>
      <c r="C97" s="13" t="s">
        <v>524</v>
      </c>
      <c r="D97" s="13" t="s">
        <v>51</v>
      </c>
      <c r="E97" s="16">
        <v>2013</v>
      </c>
      <c r="F97" s="17">
        <v>5.6023662551440333E-2</v>
      </c>
      <c r="G97" s="18">
        <v>0.2660008422322927</v>
      </c>
      <c r="H97" s="18">
        <v>0.13982313121853412</v>
      </c>
      <c r="I97" s="18">
        <v>2.2059194484150342</v>
      </c>
      <c r="J97" s="18">
        <v>12.476067784903064</v>
      </c>
      <c r="K97" s="18">
        <v>3.6721409999999999</v>
      </c>
      <c r="L97" s="18">
        <v>6.818505424211363E-2</v>
      </c>
      <c r="M97" s="18">
        <v>5.3162353132672639E-2</v>
      </c>
    </row>
    <row r="98" spans="1:13" x14ac:dyDescent="0.25">
      <c r="A98" s="13">
        <f t="shared" si="5"/>
        <v>2</v>
      </c>
      <c r="B98" s="13">
        <f t="shared" si="5"/>
        <v>11</v>
      </c>
      <c r="C98" s="13" t="s">
        <v>524</v>
      </c>
      <c r="D98" s="13" t="s">
        <v>51</v>
      </c>
      <c r="E98" s="16">
        <v>2014</v>
      </c>
      <c r="F98" s="17">
        <v>6.9706382472878747E-2</v>
      </c>
      <c r="G98" s="18">
        <v>0.23650333336900339</v>
      </c>
      <c r="H98" s="18">
        <v>9.7973226037731814E-2</v>
      </c>
      <c r="I98" s="18">
        <v>1.8286078192490864</v>
      </c>
      <c r="J98" s="18">
        <v>12.759539733465179</v>
      </c>
      <c r="K98" s="18">
        <v>3.9643559999999995</v>
      </c>
      <c r="L98" s="18">
        <v>7.5374216906654024E-2</v>
      </c>
      <c r="M98" s="18">
        <v>4.6255509953403877E-2</v>
      </c>
    </row>
    <row r="99" spans="1:13" x14ac:dyDescent="0.25">
      <c r="A99" s="13">
        <f t="shared" si="5"/>
        <v>2</v>
      </c>
      <c r="B99" s="13">
        <f t="shared" si="5"/>
        <v>11</v>
      </c>
      <c r="C99" s="13" t="s">
        <v>524</v>
      </c>
      <c r="D99" s="13" t="s">
        <v>51</v>
      </c>
      <c r="E99" s="16">
        <v>2015</v>
      </c>
      <c r="F99" s="17">
        <v>0.10244396158174497</v>
      </c>
      <c r="G99" s="18">
        <v>0.23966853495668961</v>
      </c>
      <c r="H99" s="18">
        <v>9.3137386360588922E-2</v>
      </c>
      <c r="I99" s="18">
        <v>1.8264518657674582</v>
      </c>
      <c r="J99" s="18">
        <v>12.844961309510174</v>
      </c>
      <c r="K99" s="18">
        <v>4.0641999999999996</v>
      </c>
      <c r="L99" s="18">
        <v>4.7418225017766158E-2</v>
      </c>
      <c r="M99" s="18">
        <v>4.4373712732147359E-2</v>
      </c>
    </row>
    <row r="100" spans="1:13" x14ac:dyDescent="0.25">
      <c r="A100" s="13">
        <f t="shared" ref="A100:B115" si="6">IF(C100=C99,A99,A99+1)</f>
        <v>2</v>
      </c>
      <c r="B100" s="13">
        <f t="shared" si="6"/>
        <v>11</v>
      </c>
      <c r="C100" s="13" t="s">
        <v>524</v>
      </c>
      <c r="D100" s="13" t="s">
        <v>51</v>
      </c>
      <c r="E100" s="16">
        <v>2016</v>
      </c>
      <c r="F100" s="17"/>
      <c r="G100" s="18"/>
      <c r="H100" s="18"/>
      <c r="I100" s="18"/>
      <c r="J100" s="18"/>
      <c r="K100" s="18"/>
      <c r="L100" s="18"/>
      <c r="M100" s="18"/>
    </row>
    <row r="101" spans="1:13" x14ac:dyDescent="0.25">
      <c r="A101" s="13">
        <f t="shared" si="6"/>
        <v>2</v>
      </c>
      <c r="B101" s="13">
        <f t="shared" si="6"/>
        <v>11</v>
      </c>
      <c r="C101" s="13" t="s">
        <v>524</v>
      </c>
      <c r="D101" s="13" t="s">
        <v>51</v>
      </c>
      <c r="E101" s="16">
        <v>2017</v>
      </c>
      <c r="F101" s="17"/>
      <c r="G101" s="18"/>
      <c r="H101" s="18"/>
      <c r="I101" s="18"/>
      <c r="J101" s="18"/>
      <c r="K101" s="18"/>
      <c r="L101" s="18"/>
      <c r="M101" s="18"/>
    </row>
    <row r="102" spans="1:13" x14ac:dyDescent="0.25">
      <c r="A102" s="13">
        <f t="shared" si="6"/>
        <v>2</v>
      </c>
      <c r="B102" s="13">
        <f t="shared" si="6"/>
        <v>11</v>
      </c>
      <c r="C102" s="13" t="s">
        <v>524</v>
      </c>
      <c r="D102" s="13" t="s">
        <v>51</v>
      </c>
      <c r="E102" s="16">
        <v>2018</v>
      </c>
      <c r="F102" s="17"/>
      <c r="G102" s="18"/>
      <c r="H102" s="18"/>
      <c r="I102" s="18"/>
      <c r="J102" s="18"/>
      <c r="K102" s="18"/>
      <c r="L102" s="18"/>
      <c r="M102" s="18"/>
    </row>
    <row r="103" spans="1:13" x14ac:dyDescent="0.25">
      <c r="A103" s="13">
        <f t="shared" si="6"/>
        <v>2</v>
      </c>
      <c r="B103" s="13">
        <f t="shared" si="6"/>
        <v>12</v>
      </c>
      <c r="C103" s="13" t="s">
        <v>524</v>
      </c>
      <c r="D103" s="13" t="s">
        <v>55</v>
      </c>
      <c r="E103" s="16">
        <v>2010</v>
      </c>
      <c r="F103" s="17"/>
      <c r="G103" s="18"/>
      <c r="H103" s="18"/>
      <c r="I103" s="18"/>
      <c r="J103" s="18"/>
      <c r="K103" s="18"/>
      <c r="L103" s="18"/>
      <c r="M103" s="18"/>
    </row>
    <row r="104" spans="1:13" x14ac:dyDescent="0.25">
      <c r="A104" s="13">
        <f t="shared" si="6"/>
        <v>2</v>
      </c>
      <c r="B104" s="13">
        <f t="shared" si="6"/>
        <v>12</v>
      </c>
      <c r="C104" s="13" t="s">
        <v>524</v>
      </c>
      <c r="D104" s="13" t="s">
        <v>55</v>
      </c>
      <c r="E104" s="16">
        <v>2011</v>
      </c>
      <c r="F104" s="17">
        <v>3.4847734587769248E-2</v>
      </c>
      <c r="G104" s="18">
        <v>0.33708526620670165</v>
      </c>
      <c r="H104" s="18">
        <v>0.11321732168507312</v>
      </c>
      <c r="I104" s="18">
        <v>2.6226037497366756</v>
      </c>
      <c r="J104" s="18">
        <v>11.061480915233568</v>
      </c>
      <c r="K104" s="18" t="e">
        <v>#VALUE!</v>
      </c>
      <c r="L104" s="18">
        <v>2.2796651135908119E-2</v>
      </c>
      <c r="M104" s="18">
        <v>3.2400284200950008E-2</v>
      </c>
    </row>
    <row r="105" spans="1:13" x14ac:dyDescent="0.25">
      <c r="A105" s="13">
        <f t="shared" si="6"/>
        <v>2</v>
      </c>
      <c r="B105" s="13">
        <f t="shared" si="6"/>
        <v>12</v>
      </c>
      <c r="C105" s="13" t="s">
        <v>524</v>
      </c>
      <c r="D105" s="13" t="s">
        <v>55</v>
      </c>
      <c r="E105" s="16">
        <v>2012</v>
      </c>
      <c r="F105" s="17">
        <v>3.7226218811007405E-2</v>
      </c>
      <c r="G105" s="18">
        <v>0.29118865997957838</v>
      </c>
      <c r="H105" s="18">
        <v>0.10631269145294012</v>
      </c>
      <c r="I105" s="18">
        <v>1.9201960537891165</v>
      </c>
      <c r="J105" s="18">
        <v>11.257359675015683</v>
      </c>
      <c r="K105" s="18">
        <v>4.7603419999999996</v>
      </c>
      <c r="L105" s="18">
        <v>9.0897842124343819E-2</v>
      </c>
      <c r="M105" s="18">
        <v>4.6118443220665092E-2</v>
      </c>
    </row>
    <row r="106" spans="1:13" x14ac:dyDescent="0.25">
      <c r="A106" s="13">
        <f t="shared" si="6"/>
        <v>2</v>
      </c>
      <c r="B106" s="13">
        <f t="shared" si="6"/>
        <v>12</v>
      </c>
      <c r="C106" s="13" t="s">
        <v>524</v>
      </c>
      <c r="D106" s="13" t="s">
        <v>55</v>
      </c>
      <c r="E106" s="16">
        <v>2013</v>
      </c>
      <c r="F106" s="17">
        <v>3.377932724017714E-2</v>
      </c>
      <c r="G106" s="18">
        <v>0.26613332282409508</v>
      </c>
      <c r="H106" s="18">
        <v>0.13517507734142548</v>
      </c>
      <c r="I106" s="18">
        <v>2.2532288799491851</v>
      </c>
      <c r="J106" s="18">
        <v>11.333420477518217</v>
      </c>
      <c r="K106" s="18">
        <v>3.9685470000000005</v>
      </c>
      <c r="L106" s="18">
        <v>6.818505424211363E-2</v>
      </c>
      <c r="M106" s="18">
        <v>5.3162353132672639E-2</v>
      </c>
    </row>
    <row r="107" spans="1:13" x14ac:dyDescent="0.25">
      <c r="A107" s="13">
        <f t="shared" si="6"/>
        <v>2</v>
      </c>
      <c r="B107" s="13">
        <f t="shared" si="6"/>
        <v>12</v>
      </c>
      <c r="C107" s="13" t="s">
        <v>524</v>
      </c>
      <c r="D107" s="13" t="s">
        <v>55</v>
      </c>
      <c r="E107" s="16">
        <v>2014</v>
      </c>
      <c r="F107" s="17">
        <v>2.845357205546779E-2</v>
      </c>
      <c r="G107" s="18">
        <v>0.20278858510994136</v>
      </c>
      <c r="H107" s="18">
        <v>0.12745805679277503</v>
      </c>
      <c r="I107" s="18">
        <v>2.197490806835388</v>
      </c>
      <c r="J107" s="18">
        <v>11.568565861204243</v>
      </c>
      <c r="K107" s="18">
        <v>3.0895919999999997</v>
      </c>
      <c r="L107" s="18">
        <v>7.5374216906654024E-2</v>
      </c>
      <c r="M107" s="18">
        <v>4.6255509953403877E-2</v>
      </c>
    </row>
    <row r="108" spans="1:13" x14ac:dyDescent="0.25">
      <c r="A108" s="13">
        <f t="shared" si="6"/>
        <v>2</v>
      </c>
      <c r="B108" s="13">
        <f t="shared" si="6"/>
        <v>12</v>
      </c>
      <c r="C108" s="13" t="s">
        <v>524</v>
      </c>
      <c r="D108" s="13" t="s">
        <v>55</v>
      </c>
      <c r="E108" s="16">
        <v>2015</v>
      </c>
      <c r="F108" s="17">
        <v>2.5876879972510768E-2</v>
      </c>
      <c r="G108" s="18">
        <v>0.30841227845580493</v>
      </c>
      <c r="H108" s="18">
        <v>-0.4824613808995476</v>
      </c>
      <c r="I108" s="18">
        <v>1.3106223175965666</v>
      </c>
      <c r="J108" s="18">
        <v>11.176478087440026</v>
      </c>
      <c r="K108" s="18">
        <v>6.9091399999999989</v>
      </c>
      <c r="L108" s="18">
        <v>4.7418225017766158E-2</v>
      </c>
      <c r="M108" s="18">
        <v>4.4373712732147359E-2</v>
      </c>
    </row>
    <row r="109" spans="1:13" x14ac:dyDescent="0.25">
      <c r="A109" s="13">
        <f t="shared" si="6"/>
        <v>2</v>
      </c>
      <c r="B109" s="13">
        <f t="shared" si="6"/>
        <v>12</v>
      </c>
      <c r="C109" s="13" t="s">
        <v>524</v>
      </c>
      <c r="D109" s="13" t="s">
        <v>55</v>
      </c>
      <c r="E109" s="16">
        <v>2016</v>
      </c>
      <c r="F109" s="17"/>
      <c r="G109" s="18"/>
      <c r="H109" s="18"/>
      <c r="I109" s="18"/>
      <c r="J109" s="18"/>
      <c r="K109" s="18"/>
      <c r="L109" s="18"/>
      <c r="M109" s="18"/>
    </row>
    <row r="110" spans="1:13" x14ac:dyDescent="0.25">
      <c r="A110" s="13">
        <f t="shared" si="6"/>
        <v>2</v>
      </c>
      <c r="B110" s="13">
        <f t="shared" si="6"/>
        <v>12</v>
      </c>
      <c r="C110" s="13" t="s">
        <v>524</v>
      </c>
      <c r="D110" s="13" t="s">
        <v>55</v>
      </c>
      <c r="E110" s="16">
        <v>2017</v>
      </c>
      <c r="F110" s="17"/>
      <c r="G110" s="18"/>
      <c r="H110" s="18"/>
      <c r="I110" s="18"/>
      <c r="J110" s="18"/>
      <c r="K110" s="18"/>
      <c r="L110" s="18"/>
      <c r="M110" s="18"/>
    </row>
    <row r="111" spans="1:13" x14ac:dyDescent="0.25">
      <c r="A111" s="13">
        <f t="shared" si="6"/>
        <v>2</v>
      </c>
      <c r="B111" s="13">
        <f t="shared" si="6"/>
        <v>12</v>
      </c>
      <c r="C111" s="13" t="s">
        <v>524</v>
      </c>
      <c r="D111" s="13" t="s">
        <v>55</v>
      </c>
      <c r="E111" s="16">
        <v>2018</v>
      </c>
      <c r="F111" s="17">
        <v>8.1454049497542186E-4</v>
      </c>
      <c r="G111" s="18">
        <v>0.19575431321450992</v>
      </c>
      <c r="H111" s="18">
        <v>0.19486028418709936</v>
      </c>
      <c r="I111" s="18">
        <v>2.2871903398481268</v>
      </c>
      <c r="J111" s="18">
        <v>11.966663793496695</v>
      </c>
      <c r="K111" s="18">
        <v>8.1148240000000005</v>
      </c>
      <c r="L111" s="18">
        <v>2.5000000000000001E-2</v>
      </c>
      <c r="M111" s="18">
        <v>7.3075917603167409E-2</v>
      </c>
    </row>
    <row r="112" spans="1:13" x14ac:dyDescent="0.25">
      <c r="A112" s="13">
        <f t="shared" si="6"/>
        <v>2</v>
      </c>
      <c r="B112" s="13">
        <f t="shared" si="6"/>
        <v>13</v>
      </c>
      <c r="C112" s="13" t="s">
        <v>524</v>
      </c>
      <c r="D112" s="13" t="s">
        <v>63</v>
      </c>
      <c r="E112" s="16">
        <v>2010</v>
      </c>
      <c r="F112" s="17">
        <v>2.2222222222222223E-2</v>
      </c>
      <c r="G112" s="18">
        <v>0.25868422345600156</v>
      </c>
      <c r="H112" s="18">
        <v>0.15977988502923404</v>
      </c>
      <c r="I112" s="18">
        <v>1.5985985433679102</v>
      </c>
      <c r="J112" s="18">
        <v>10.977314496564382</v>
      </c>
      <c r="K112" s="18">
        <v>5.7803579999999988</v>
      </c>
      <c r="L112" s="18">
        <v>7.0715703230515237E-2</v>
      </c>
      <c r="M112" s="18">
        <v>3.3389796360106465E-2</v>
      </c>
    </row>
    <row r="113" spans="1:13" x14ac:dyDescent="0.25">
      <c r="A113" s="13">
        <f t="shared" si="6"/>
        <v>2</v>
      </c>
      <c r="B113" s="13">
        <f t="shared" si="6"/>
        <v>13</v>
      </c>
      <c r="C113" s="13" t="s">
        <v>524</v>
      </c>
      <c r="D113" s="13" t="s">
        <v>63</v>
      </c>
      <c r="E113" s="16">
        <v>2011</v>
      </c>
      <c r="F113" s="17">
        <v>3.3294812532100669E-2</v>
      </c>
      <c r="G113" s="18">
        <v>0.26760396695779781</v>
      </c>
      <c r="H113" s="18">
        <v>6.8001609505550425E-2</v>
      </c>
      <c r="I113" s="18">
        <v>1.5675491480996067</v>
      </c>
      <c r="J113" s="18">
        <v>11.056334296384881</v>
      </c>
      <c r="K113" s="18">
        <v>4.9776759999999998</v>
      </c>
      <c r="L113" s="18">
        <v>2.2796651135908119E-2</v>
      </c>
      <c r="M113" s="18">
        <v>3.2400284200950008E-2</v>
      </c>
    </row>
    <row r="114" spans="1:13" x14ac:dyDescent="0.25">
      <c r="A114" s="13">
        <f t="shared" si="6"/>
        <v>2</v>
      </c>
      <c r="B114" s="13">
        <f t="shared" si="6"/>
        <v>13</v>
      </c>
      <c r="C114" s="13" t="s">
        <v>524</v>
      </c>
      <c r="D114" s="13" t="s">
        <v>63</v>
      </c>
      <c r="E114" s="16">
        <v>2012</v>
      </c>
      <c r="F114" s="17">
        <v>2.1077867280398926E-2</v>
      </c>
      <c r="G114" s="18">
        <v>0.21201902921823451</v>
      </c>
      <c r="H114" s="18">
        <v>0.14827843902083371</v>
      </c>
      <c r="I114" s="18">
        <v>1.5704685527585953</v>
      </c>
      <c r="J114" s="18">
        <v>11.351236400451006</v>
      </c>
      <c r="K114" s="18">
        <v>5.1634979999999997</v>
      </c>
      <c r="L114" s="18">
        <v>9.0897842124343819E-2</v>
      </c>
      <c r="M114" s="18">
        <v>4.6118443220665092E-2</v>
      </c>
    </row>
    <row r="115" spans="1:13" x14ac:dyDescent="0.25">
      <c r="A115" s="13">
        <f t="shared" si="6"/>
        <v>2</v>
      </c>
      <c r="B115" s="13">
        <f t="shared" si="6"/>
        <v>13</v>
      </c>
      <c r="C115" s="13" t="s">
        <v>524</v>
      </c>
      <c r="D115" s="13" t="s">
        <v>63</v>
      </c>
      <c r="E115" s="16">
        <v>2013</v>
      </c>
      <c r="F115" s="17">
        <v>2.0387060257749914E-2</v>
      </c>
      <c r="G115" s="18">
        <v>0.21832402594267505</v>
      </c>
      <c r="H115" s="18">
        <v>0.14509873344384183</v>
      </c>
      <c r="I115" s="18">
        <v>1.5747643459566727</v>
      </c>
      <c r="J115" s="18">
        <v>11.535870188941679</v>
      </c>
      <c r="K115" s="18">
        <v>5.9281200000000007</v>
      </c>
      <c r="L115" s="18">
        <v>6.818505424211363E-2</v>
      </c>
      <c r="M115" s="18">
        <v>5.3162353132672639E-2</v>
      </c>
    </row>
    <row r="116" spans="1:13" x14ac:dyDescent="0.25">
      <c r="A116" s="13">
        <f t="shared" ref="A116:B131" si="7">IF(C116=C115,A115,A115+1)</f>
        <v>2</v>
      </c>
      <c r="B116" s="13">
        <f t="shared" si="7"/>
        <v>13</v>
      </c>
      <c r="C116" s="13" t="s">
        <v>524</v>
      </c>
      <c r="D116" s="13" t="s">
        <v>63</v>
      </c>
      <c r="E116" s="16">
        <v>2014</v>
      </c>
      <c r="F116" s="17">
        <v>4.5997947071489763E-2</v>
      </c>
      <c r="G116" s="18">
        <v>0.30612570880920059</v>
      </c>
      <c r="H116" s="18">
        <v>0.145180097436307</v>
      </c>
      <c r="I116" s="18">
        <v>1.809357782369146</v>
      </c>
      <c r="J116" s="18">
        <v>11.665821867091404</v>
      </c>
      <c r="K116" s="18">
        <v>6.9608880000000006</v>
      </c>
      <c r="L116" s="18">
        <v>7.5374216906654024E-2</v>
      </c>
      <c r="M116" s="18">
        <v>4.6255509953403877E-2</v>
      </c>
    </row>
    <row r="117" spans="1:13" x14ac:dyDescent="0.25">
      <c r="A117" s="13">
        <f t="shared" si="7"/>
        <v>2</v>
      </c>
      <c r="B117" s="13">
        <f t="shared" si="7"/>
        <v>13</v>
      </c>
      <c r="C117" s="13" t="s">
        <v>524</v>
      </c>
      <c r="D117" s="13" t="s">
        <v>63</v>
      </c>
      <c r="E117" s="16">
        <v>2015</v>
      </c>
      <c r="F117" s="17">
        <v>8.5987522949187531E-2</v>
      </c>
      <c r="G117" s="18">
        <v>0.33332905478256408</v>
      </c>
      <c r="H117" s="18">
        <v>0.12811264568465369</v>
      </c>
      <c r="I117" s="18">
        <v>1.6043056301963139</v>
      </c>
      <c r="J117" s="18">
        <v>11.97235366345355</v>
      </c>
      <c r="K117" s="18">
        <v>7.2749179999999996</v>
      </c>
      <c r="L117" s="18">
        <v>4.7418225017766158E-2</v>
      </c>
      <c r="M117" s="18">
        <v>4.4373712732147359E-2</v>
      </c>
    </row>
    <row r="118" spans="1:13" x14ac:dyDescent="0.25">
      <c r="A118" s="13">
        <f t="shared" si="7"/>
        <v>2</v>
      </c>
      <c r="B118" s="13">
        <f t="shared" si="7"/>
        <v>13</v>
      </c>
      <c r="C118" s="13" t="s">
        <v>524</v>
      </c>
      <c r="D118" s="13" t="s">
        <v>63</v>
      </c>
      <c r="E118" s="16">
        <v>2016</v>
      </c>
      <c r="F118" s="17">
        <v>6.1360168268239368E-2</v>
      </c>
      <c r="G118" s="18">
        <v>0.34585238406270408</v>
      </c>
      <c r="H118" s="18">
        <v>5.2731641317532892E-2</v>
      </c>
      <c r="I118" s="18">
        <v>1.2691300215582189</v>
      </c>
      <c r="J118" s="18">
        <v>12.208708819767544</v>
      </c>
      <c r="K118" s="18">
        <v>8.4434290000000001</v>
      </c>
      <c r="L118" s="18">
        <v>6.0913285811157181E-2</v>
      </c>
      <c r="M118" s="18">
        <v>3.6293993738441388E-2</v>
      </c>
    </row>
    <row r="119" spans="1:13" x14ac:dyDescent="0.25">
      <c r="A119" s="13">
        <f t="shared" si="7"/>
        <v>2</v>
      </c>
      <c r="B119" s="13">
        <f t="shared" si="7"/>
        <v>13</v>
      </c>
      <c r="C119" s="13" t="s">
        <v>524</v>
      </c>
      <c r="D119" s="13" t="s">
        <v>63</v>
      </c>
      <c r="E119" s="16">
        <v>2017</v>
      </c>
      <c r="F119" s="17">
        <v>5.6078499006054452E-2</v>
      </c>
      <c r="G119" s="18">
        <v>0.37125160093627174</v>
      </c>
      <c r="H119" s="18">
        <v>8.8934770127633261E-2</v>
      </c>
      <c r="I119" s="18">
        <v>1.253053943595186</v>
      </c>
      <c r="J119" s="18">
        <v>12.32373029910433</v>
      </c>
      <c r="K119" s="18">
        <v>7.1784710000000009</v>
      </c>
      <c r="L119" s="18">
        <v>7.6348374912587946E-2</v>
      </c>
      <c r="M119" s="18">
        <v>5.3088483956578857E-2</v>
      </c>
    </row>
    <row r="120" spans="1:13" x14ac:dyDescent="0.25">
      <c r="A120" s="13">
        <f t="shared" si="7"/>
        <v>2</v>
      </c>
      <c r="B120" s="13">
        <f t="shared" si="7"/>
        <v>13</v>
      </c>
      <c r="C120" s="13" t="s">
        <v>524</v>
      </c>
      <c r="D120" s="13" t="s">
        <v>63</v>
      </c>
      <c r="E120" s="16">
        <v>2018</v>
      </c>
      <c r="F120" s="17">
        <v>0.12428099859658831</v>
      </c>
      <c r="G120" s="18">
        <v>0.33410325238778948</v>
      </c>
      <c r="H120" s="18">
        <v>5.9331329760195485E-2</v>
      </c>
      <c r="I120" s="18">
        <v>1.2263296170298763</v>
      </c>
      <c r="J120" s="18">
        <v>12.72418482336488</v>
      </c>
      <c r="K120" s="18">
        <v>8.923312000000001</v>
      </c>
      <c r="L120" s="18">
        <v>2.5000000000000001E-2</v>
      </c>
      <c r="M120" s="18">
        <v>7.3075917603167409E-2</v>
      </c>
    </row>
    <row r="121" spans="1:13" x14ac:dyDescent="0.25">
      <c r="A121" s="13">
        <f t="shared" si="7"/>
        <v>3</v>
      </c>
      <c r="B121" s="13">
        <f t="shared" si="7"/>
        <v>14</v>
      </c>
      <c r="C121" s="13" t="s">
        <v>525</v>
      </c>
      <c r="D121" s="13" t="s">
        <v>79</v>
      </c>
      <c r="E121" s="16">
        <v>2010</v>
      </c>
      <c r="F121" s="17">
        <v>1.0291373468855877E-2</v>
      </c>
      <c r="G121" s="18">
        <v>0.57517043624977604</v>
      </c>
      <c r="H121" s="18">
        <v>0.18633391954563933</v>
      </c>
      <c r="I121" s="18">
        <v>0.91239057239057231</v>
      </c>
      <c r="J121" s="18">
        <v>12.483297979482327</v>
      </c>
      <c r="K121" s="18">
        <v>0.83821000000000012</v>
      </c>
      <c r="L121" s="18">
        <v>0.17896887529553296</v>
      </c>
      <c r="M121" s="18">
        <v>3.2565795907862745E-2</v>
      </c>
    </row>
    <row r="122" spans="1:13" x14ac:dyDescent="0.25">
      <c r="A122" s="13">
        <f t="shared" si="7"/>
        <v>3</v>
      </c>
      <c r="B122" s="13">
        <f t="shared" si="7"/>
        <v>14</v>
      </c>
      <c r="C122" s="13" t="s">
        <v>525</v>
      </c>
      <c r="D122" s="13" t="s">
        <v>79</v>
      </c>
      <c r="E122" s="16">
        <v>2011</v>
      </c>
      <c r="F122" s="17">
        <v>2.9670486376368731E-2</v>
      </c>
      <c r="G122" s="18">
        <v>0.55118425938082782</v>
      </c>
      <c r="H122" s="18">
        <v>0.18486079287566723</v>
      </c>
      <c r="I122" s="18">
        <v>1.4296336855197962</v>
      </c>
      <c r="J122" s="18">
        <v>12.51485811104776</v>
      </c>
      <c r="K122" s="18">
        <v>0.66518500000000003</v>
      </c>
      <c r="L122" s="18">
        <v>0.19226718820520539</v>
      </c>
      <c r="M122" s="18">
        <v>4.0421886711639987E-2</v>
      </c>
    </row>
    <row r="123" spans="1:13" x14ac:dyDescent="0.25">
      <c r="A123" s="13">
        <f t="shared" si="7"/>
        <v>3</v>
      </c>
      <c r="B123" s="13">
        <f t="shared" si="7"/>
        <v>14</v>
      </c>
      <c r="C123" s="13" t="s">
        <v>525</v>
      </c>
      <c r="D123" s="13" t="s">
        <v>79</v>
      </c>
      <c r="E123" s="16">
        <v>2012</v>
      </c>
      <c r="F123" s="17">
        <v>1.7128484024473149E-2</v>
      </c>
      <c r="G123" s="18">
        <v>0.53558397309613903</v>
      </c>
      <c r="H123" s="18">
        <v>0.17968211807161386</v>
      </c>
      <c r="I123" s="18">
        <v>1.2505925809408613</v>
      </c>
      <c r="J123" s="18">
        <v>12.537228153723207</v>
      </c>
      <c r="K123" s="18">
        <v>0.80745</v>
      </c>
      <c r="L123" s="18">
        <v>0.12642386005162032</v>
      </c>
      <c r="M123" s="18">
        <v>2.94773495257219E-2</v>
      </c>
    </row>
    <row r="124" spans="1:13" x14ac:dyDescent="0.25">
      <c r="A124" s="13">
        <f t="shared" si="7"/>
        <v>3</v>
      </c>
      <c r="B124" s="13">
        <f t="shared" si="7"/>
        <v>14</v>
      </c>
      <c r="C124" s="13" t="s">
        <v>525</v>
      </c>
      <c r="D124" s="13" t="s">
        <v>79</v>
      </c>
      <c r="E124" s="16">
        <v>2013</v>
      </c>
      <c r="F124" s="17">
        <v>2.5774529346622371E-2</v>
      </c>
      <c r="G124" s="18">
        <v>0.53105486464363372</v>
      </c>
      <c r="H124" s="18">
        <v>0.1748452983975875</v>
      </c>
      <c r="I124" s="18">
        <v>1.4279700203684478</v>
      </c>
      <c r="J124" s="18">
        <v>12.567255008525674</v>
      </c>
      <c r="K124" s="18">
        <v>0.81129499999999999</v>
      </c>
      <c r="L124" s="18">
        <v>2.830393634499706E-2</v>
      </c>
      <c r="M124" s="18">
        <v>1.0455283875530607E-2</v>
      </c>
    </row>
    <row r="125" spans="1:13" x14ac:dyDescent="0.25">
      <c r="A125" s="13">
        <f t="shared" si="7"/>
        <v>3</v>
      </c>
      <c r="B125" s="13">
        <f t="shared" si="7"/>
        <v>14</v>
      </c>
      <c r="C125" s="13" t="s">
        <v>525</v>
      </c>
      <c r="D125" s="13" t="s">
        <v>79</v>
      </c>
      <c r="E125" s="16">
        <v>2014</v>
      </c>
      <c r="F125" s="17">
        <v>1.6686725663716814E-2</v>
      </c>
      <c r="G125" s="18">
        <v>0.56376210605494448</v>
      </c>
      <c r="H125" s="18">
        <v>0.17418843636691159</v>
      </c>
      <c r="I125" s="18">
        <v>1.1132065628505099</v>
      </c>
      <c r="J125" s="18">
        <v>12.6631889275627</v>
      </c>
      <c r="K125" s="18">
        <v>0.78053499999999998</v>
      </c>
      <c r="L125" s="18">
        <v>2.9096214917174512E-2</v>
      </c>
      <c r="M125" s="18">
        <v>1.022343144530214E-2</v>
      </c>
    </row>
    <row r="126" spans="1:13" x14ac:dyDescent="0.25">
      <c r="A126" s="13">
        <f t="shared" si="7"/>
        <v>3</v>
      </c>
      <c r="B126" s="13">
        <f t="shared" si="7"/>
        <v>14</v>
      </c>
      <c r="C126" s="13" t="s">
        <v>525</v>
      </c>
      <c r="D126" s="13" t="s">
        <v>79</v>
      </c>
      <c r="E126" s="16">
        <v>2015</v>
      </c>
      <c r="F126" s="17">
        <v>1.2434504792332268E-2</v>
      </c>
      <c r="G126" s="18">
        <v>0.59084173126120687</v>
      </c>
      <c r="H126" s="18">
        <v>3.0632988233973799E-2</v>
      </c>
      <c r="I126" s="18">
        <v>0.86440396726628188</v>
      </c>
      <c r="J126" s="18">
        <v>12.616508409434674</v>
      </c>
      <c r="K126" s="18">
        <v>0.92664500000000005</v>
      </c>
      <c r="L126" s="18">
        <v>-0.14994867517803301</v>
      </c>
      <c r="M126" s="18">
        <v>6.5290133028803943E-4</v>
      </c>
    </row>
    <row r="127" spans="1:13" x14ac:dyDescent="0.25">
      <c r="A127" s="13">
        <f t="shared" si="7"/>
        <v>3</v>
      </c>
      <c r="B127" s="13">
        <f t="shared" si="7"/>
        <v>14</v>
      </c>
      <c r="C127" s="13" t="s">
        <v>525</v>
      </c>
      <c r="D127" s="13" t="s">
        <v>79</v>
      </c>
      <c r="E127" s="16">
        <v>2016</v>
      </c>
      <c r="F127" s="17">
        <v>5.051705170517052E-3</v>
      </c>
      <c r="G127" s="18">
        <v>0.63264853824942568</v>
      </c>
      <c r="H127" s="18">
        <v>0.16527773016020725</v>
      </c>
      <c r="I127" s="18">
        <v>0.97889042466993936</v>
      </c>
      <c r="J127" s="18">
        <v>12.657205823743402</v>
      </c>
      <c r="K127" s="18">
        <v>0.77284499999999989</v>
      </c>
      <c r="L127" s="18">
        <v>-4.9895281043038531E-2</v>
      </c>
      <c r="M127" s="18">
        <v>1.1092080580701795E-2</v>
      </c>
    </row>
    <row r="128" spans="1:13" x14ac:dyDescent="0.25">
      <c r="A128" s="13">
        <f t="shared" si="7"/>
        <v>3</v>
      </c>
      <c r="B128" s="13">
        <f t="shared" si="7"/>
        <v>14</v>
      </c>
      <c r="C128" s="13" t="s">
        <v>525</v>
      </c>
      <c r="D128" s="13" t="s">
        <v>79</v>
      </c>
      <c r="E128" s="16">
        <v>2017</v>
      </c>
      <c r="F128" s="17"/>
      <c r="G128" s="18"/>
      <c r="H128" s="18"/>
      <c r="I128" s="18"/>
      <c r="J128" s="18"/>
      <c r="K128" s="18"/>
      <c r="L128" s="18"/>
      <c r="M128" s="18"/>
    </row>
    <row r="129" spans="1:13" x14ac:dyDescent="0.25">
      <c r="A129" s="13">
        <f t="shared" si="7"/>
        <v>3</v>
      </c>
      <c r="B129" s="13">
        <f t="shared" si="7"/>
        <v>14</v>
      </c>
      <c r="C129" s="13" t="s">
        <v>525</v>
      </c>
      <c r="D129" s="13" t="s">
        <v>79</v>
      </c>
      <c r="E129" s="16">
        <v>2018</v>
      </c>
      <c r="F129" s="17"/>
      <c r="G129" s="18"/>
      <c r="H129" s="18"/>
      <c r="I129" s="18"/>
      <c r="J129" s="18"/>
      <c r="K129" s="18"/>
      <c r="L129" s="18"/>
      <c r="M129" s="18"/>
    </row>
    <row r="130" spans="1:13" x14ac:dyDescent="0.25">
      <c r="A130" s="13">
        <f t="shared" si="7"/>
        <v>3</v>
      </c>
      <c r="B130" s="13">
        <f t="shared" si="7"/>
        <v>15</v>
      </c>
      <c r="C130" s="13" t="s">
        <v>525</v>
      </c>
      <c r="D130" s="13" t="s">
        <v>91</v>
      </c>
      <c r="E130" s="16">
        <v>2010</v>
      </c>
      <c r="F130" s="17">
        <v>0.10637681159420291</v>
      </c>
      <c r="G130" s="18">
        <v>0.56892340774888106</v>
      </c>
      <c r="H130" s="18">
        <v>0.20834864811945877</v>
      </c>
      <c r="I130" s="18">
        <v>0.91443548387096774</v>
      </c>
      <c r="J130" s="18">
        <v>11.625655296893189</v>
      </c>
      <c r="K130" s="18">
        <v>1.3884692410751669</v>
      </c>
      <c r="L130" s="18">
        <v>0.17896887529553296</v>
      </c>
      <c r="M130" s="18">
        <v>3.2565795907862745E-2</v>
      </c>
    </row>
    <row r="131" spans="1:13" x14ac:dyDescent="0.25">
      <c r="A131" s="13">
        <f t="shared" si="7"/>
        <v>3</v>
      </c>
      <c r="B131" s="13">
        <f t="shared" si="7"/>
        <v>15</v>
      </c>
      <c r="C131" s="13" t="s">
        <v>525</v>
      </c>
      <c r="D131" s="13" t="s">
        <v>91</v>
      </c>
      <c r="E131" s="16">
        <v>2011</v>
      </c>
      <c r="F131" s="17">
        <v>5.1853637553945273E-2</v>
      </c>
      <c r="G131" s="18">
        <v>0.60834944905927579</v>
      </c>
      <c r="H131" s="18">
        <v>0.19011212537199773</v>
      </c>
      <c r="I131" s="18">
        <v>0.71341137888956674</v>
      </c>
      <c r="J131" s="18">
        <v>11.653714240840946</v>
      </c>
      <c r="K131" s="18">
        <v>1.0650649999999999</v>
      </c>
      <c r="L131" s="18">
        <v>0.19226718820520539</v>
      </c>
      <c r="M131" s="18">
        <v>4.0421886711639987E-2</v>
      </c>
    </row>
    <row r="132" spans="1:13" x14ac:dyDescent="0.25">
      <c r="A132" s="13">
        <f t="shared" ref="A132:B147" si="8">IF(C132=C131,A131,A131+1)</f>
        <v>3</v>
      </c>
      <c r="B132" s="13">
        <f t="shared" si="8"/>
        <v>15</v>
      </c>
      <c r="C132" s="13" t="s">
        <v>525</v>
      </c>
      <c r="D132" s="13" t="s">
        <v>91</v>
      </c>
      <c r="E132" s="16">
        <v>2012</v>
      </c>
      <c r="F132" s="17">
        <v>6.9776896545978642E-2</v>
      </c>
      <c r="G132" s="18">
        <v>0.69290482492614247</v>
      </c>
      <c r="H132" s="18">
        <v>0.14138253500344614</v>
      </c>
      <c r="I132" s="18">
        <v>0.53853946568641642</v>
      </c>
      <c r="J132" s="18">
        <v>11.685417743125567</v>
      </c>
      <c r="K132" s="18">
        <v>0.86512500000000003</v>
      </c>
      <c r="L132" s="18">
        <v>0.12642386005162032</v>
      </c>
      <c r="M132" s="18">
        <v>2.94773495257219E-2</v>
      </c>
    </row>
    <row r="133" spans="1:13" x14ac:dyDescent="0.25">
      <c r="A133" s="13">
        <f t="shared" si="8"/>
        <v>3</v>
      </c>
      <c r="B133" s="13">
        <f t="shared" si="8"/>
        <v>15</v>
      </c>
      <c r="C133" s="13" t="s">
        <v>525</v>
      </c>
      <c r="D133" s="13" t="s">
        <v>91</v>
      </c>
      <c r="E133" s="16">
        <v>2013</v>
      </c>
      <c r="F133" s="17">
        <v>7.0156976907931295E-2</v>
      </c>
      <c r="G133" s="18">
        <v>0.75265545832769387</v>
      </c>
      <c r="H133" s="18">
        <v>0.11672541531074011</v>
      </c>
      <c r="I133" s="18">
        <v>0.4125510551395507</v>
      </c>
      <c r="J133" s="18">
        <v>11.780495211224075</v>
      </c>
      <c r="K133" s="18">
        <v>0.73824000000000001</v>
      </c>
      <c r="L133" s="18">
        <v>2.830393634499706E-2</v>
      </c>
      <c r="M133" s="18">
        <v>1.0455283875530607E-2</v>
      </c>
    </row>
    <row r="134" spans="1:13" x14ac:dyDescent="0.25">
      <c r="A134" s="13">
        <f t="shared" si="8"/>
        <v>3</v>
      </c>
      <c r="B134" s="13">
        <f t="shared" si="8"/>
        <v>15</v>
      </c>
      <c r="C134" s="13" t="s">
        <v>525</v>
      </c>
      <c r="D134" s="13" t="s">
        <v>91</v>
      </c>
      <c r="E134" s="16">
        <v>2014</v>
      </c>
      <c r="F134" s="17">
        <v>7.2515918814656813E-2</v>
      </c>
      <c r="G134" s="18">
        <v>0.76174825174825167</v>
      </c>
      <c r="H134" s="18">
        <v>0.1179124579124579</v>
      </c>
      <c r="I134" s="18">
        <v>0.39890127367430517</v>
      </c>
      <c r="J134" s="18">
        <v>11.908040192215889</v>
      </c>
      <c r="K134" s="18">
        <v>0.80360500000000001</v>
      </c>
      <c r="L134" s="18">
        <v>2.9096214917174512E-2</v>
      </c>
      <c r="M134" s="18">
        <v>1.022343144530214E-2</v>
      </c>
    </row>
    <row r="135" spans="1:13" x14ac:dyDescent="0.25">
      <c r="A135" s="13">
        <f t="shared" si="8"/>
        <v>3</v>
      </c>
      <c r="B135" s="13">
        <f t="shared" si="8"/>
        <v>15</v>
      </c>
      <c r="C135" s="13" t="s">
        <v>525</v>
      </c>
      <c r="D135" s="13" t="s">
        <v>91</v>
      </c>
      <c r="E135" s="16">
        <v>2015</v>
      </c>
      <c r="F135" s="17">
        <v>5.6230851350061194E-2</v>
      </c>
      <c r="G135" s="18">
        <v>0.74191794051370097</v>
      </c>
      <c r="H135" s="18">
        <v>0.12408424461765079</v>
      </c>
      <c r="I135" s="18">
        <v>0.42361365342731805</v>
      </c>
      <c r="J135" s="18">
        <v>11.968208259959157</v>
      </c>
      <c r="K135" s="18">
        <v>0.81514000000000009</v>
      </c>
      <c r="L135" s="18">
        <v>-0.14994867517803301</v>
      </c>
      <c r="M135" s="18">
        <v>6.5290133028803943E-4</v>
      </c>
    </row>
    <row r="136" spans="1:13" x14ac:dyDescent="0.25">
      <c r="A136" s="13">
        <f t="shared" si="8"/>
        <v>3</v>
      </c>
      <c r="B136" s="13">
        <f t="shared" si="8"/>
        <v>15</v>
      </c>
      <c r="C136" s="13" t="s">
        <v>525</v>
      </c>
      <c r="D136" s="13" t="s">
        <v>91</v>
      </c>
      <c r="E136" s="16">
        <v>2016</v>
      </c>
      <c r="F136" s="17">
        <v>1.004375960150831E-2</v>
      </c>
      <c r="G136" s="18">
        <v>0.70855782955710589</v>
      </c>
      <c r="H136" s="18">
        <v>0.13797722201001186</v>
      </c>
      <c r="I136" s="18">
        <v>0.38994723429172184</v>
      </c>
      <c r="J136" s="18">
        <v>11.938214873342327</v>
      </c>
      <c r="K136" s="18">
        <v>0.73055000000000003</v>
      </c>
      <c r="L136" s="18">
        <v>-4.9895281043038531E-2</v>
      </c>
      <c r="M136" s="18">
        <v>1.1092080580701795E-2</v>
      </c>
    </row>
    <row r="137" spans="1:13" x14ac:dyDescent="0.25">
      <c r="A137" s="13">
        <f t="shared" si="8"/>
        <v>3</v>
      </c>
      <c r="B137" s="13">
        <f t="shared" si="8"/>
        <v>15</v>
      </c>
      <c r="C137" s="13" t="s">
        <v>525</v>
      </c>
      <c r="D137" s="13" t="s">
        <v>91</v>
      </c>
      <c r="E137" s="16">
        <v>2017</v>
      </c>
      <c r="F137" s="17">
        <v>3.7091446478795087E-2</v>
      </c>
      <c r="G137" s="18">
        <v>0.70497603979214274</v>
      </c>
      <c r="H137" s="18">
        <v>9.6285662292496521E-2</v>
      </c>
      <c r="I137" s="18">
        <v>0.55952544878716948</v>
      </c>
      <c r="J137" s="18">
        <v>11.932488935804404</v>
      </c>
      <c r="K137" s="18">
        <v>0.60750999999999999</v>
      </c>
      <c r="L137" s="18">
        <v>7.8149761888685498E-2</v>
      </c>
      <c r="M137" s="18">
        <v>1.5971606033719457E-2</v>
      </c>
    </row>
    <row r="138" spans="1:13" x14ac:dyDescent="0.25">
      <c r="A138" s="13">
        <f t="shared" si="8"/>
        <v>3</v>
      </c>
      <c r="B138" s="13">
        <f t="shared" si="8"/>
        <v>15</v>
      </c>
      <c r="C138" s="13" t="s">
        <v>525</v>
      </c>
      <c r="D138" s="13" t="s">
        <v>91</v>
      </c>
      <c r="E138" s="16">
        <v>2018</v>
      </c>
      <c r="F138" s="17">
        <v>1.9227457487200374E-2</v>
      </c>
      <c r="G138" s="18">
        <v>0.66623179641244223</v>
      </c>
      <c r="H138" s="18">
        <v>0.12370880112367222</v>
      </c>
      <c r="I138" s="18">
        <v>0.73902510908398211</v>
      </c>
      <c r="J138" s="18">
        <v>11.968305805708191</v>
      </c>
      <c r="K138" s="18">
        <v>0.45371</v>
      </c>
      <c r="L138" s="18">
        <v>0.12293285294843592</v>
      </c>
      <c r="M138" s="18">
        <v>8.8130210400938127E-3</v>
      </c>
    </row>
    <row r="139" spans="1:13" x14ac:dyDescent="0.25">
      <c r="A139" s="13">
        <f t="shared" si="8"/>
        <v>3</v>
      </c>
      <c r="B139" s="13">
        <f t="shared" si="8"/>
        <v>16</v>
      </c>
      <c r="C139" s="13" t="s">
        <v>525</v>
      </c>
      <c r="D139" s="13" t="s">
        <v>90</v>
      </c>
      <c r="E139" s="16">
        <v>2010</v>
      </c>
      <c r="F139" s="17">
        <v>0.22128163265306122</v>
      </c>
      <c r="G139" s="18">
        <v>0.41570793226567554</v>
      </c>
      <c r="H139" s="18">
        <v>0.12314430083728309</v>
      </c>
      <c r="I139" s="18">
        <v>1.6658163265306123</v>
      </c>
      <c r="J139" s="18">
        <v>11.207207506016235</v>
      </c>
      <c r="K139" s="18">
        <v>1.180415</v>
      </c>
      <c r="L139" s="18">
        <v>0.17896887529553296</v>
      </c>
      <c r="M139" s="18">
        <v>3.2565795907862745E-2</v>
      </c>
    </row>
    <row r="140" spans="1:13" x14ac:dyDescent="0.25">
      <c r="A140" s="13">
        <f t="shared" si="8"/>
        <v>3</v>
      </c>
      <c r="B140" s="13">
        <f t="shared" si="8"/>
        <v>16</v>
      </c>
      <c r="C140" s="13" t="s">
        <v>525</v>
      </c>
      <c r="D140" s="13" t="s">
        <v>90</v>
      </c>
      <c r="E140" s="16">
        <v>2011</v>
      </c>
      <c r="F140" s="17"/>
      <c r="G140" s="18"/>
      <c r="H140" s="18"/>
      <c r="I140" s="18"/>
      <c r="J140" s="18"/>
      <c r="K140" s="18"/>
      <c r="L140" s="18"/>
      <c r="M140" s="18"/>
    </row>
    <row r="141" spans="1:13" x14ac:dyDescent="0.25">
      <c r="A141" s="13">
        <f t="shared" si="8"/>
        <v>3</v>
      </c>
      <c r="B141" s="13">
        <f t="shared" si="8"/>
        <v>16</v>
      </c>
      <c r="C141" s="13" t="s">
        <v>525</v>
      </c>
      <c r="D141" s="13" t="s">
        <v>90</v>
      </c>
      <c r="E141" s="16">
        <v>2012</v>
      </c>
      <c r="F141" s="17">
        <v>0.2013888888888889</v>
      </c>
      <c r="G141" s="18">
        <v>0.48764164614195077</v>
      </c>
      <c r="H141" s="18">
        <v>0.14985688171107003</v>
      </c>
      <c r="I141" s="18">
        <v>2.965452298275558</v>
      </c>
      <c r="J141" s="18">
        <v>11.226444783892076</v>
      </c>
      <c r="K141" s="18">
        <v>0.62289000000000005</v>
      </c>
      <c r="L141" s="18">
        <v>0.12642386005162032</v>
      </c>
      <c r="M141" s="18">
        <v>2.94773495257219E-2</v>
      </c>
    </row>
    <row r="142" spans="1:13" x14ac:dyDescent="0.25">
      <c r="A142" s="13">
        <f t="shared" si="8"/>
        <v>3</v>
      </c>
      <c r="B142" s="13">
        <f t="shared" si="8"/>
        <v>16</v>
      </c>
      <c r="C142" s="13" t="s">
        <v>525</v>
      </c>
      <c r="D142" s="13" t="s">
        <v>90</v>
      </c>
      <c r="E142" s="16">
        <v>2013</v>
      </c>
      <c r="F142" s="17">
        <v>0.13399503722084366</v>
      </c>
      <c r="G142" s="18">
        <v>0.44633994129864557</v>
      </c>
      <c r="H142" s="18">
        <v>0.15909334685479704</v>
      </c>
      <c r="I142" s="18">
        <v>3.5007975358891148</v>
      </c>
      <c r="J142" s="18">
        <v>11.27547070761857</v>
      </c>
      <c r="K142" s="18">
        <v>0.9112650000000001</v>
      </c>
      <c r="L142" s="18">
        <v>2.830393634499706E-2</v>
      </c>
      <c r="M142" s="18">
        <v>1.0455283875530607E-2</v>
      </c>
    </row>
    <row r="143" spans="1:13" x14ac:dyDescent="0.25">
      <c r="A143" s="13">
        <f t="shared" si="8"/>
        <v>3</v>
      </c>
      <c r="B143" s="13">
        <f t="shared" si="8"/>
        <v>16</v>
      </c>
      <c r="C143" s="13" t="s">
        <v>525</v>
      </c>
      <c r="D143" s="13" t="s">
        <v>90</v>
      </c>
      <c r="E143" s="16">
        <v>2014</v>
      </c>
      <c r="F143" s="17">
        <v>0.11826347305389222</v>
      </c>
      <c r="G143" s="18">
        <v>0.45023631688502508</v>
      </c>
      <c r="H143" s="18">
        <v>0.15873637810701605</v>
      </c>
      <c r="I143" s="18">
        <v>3.4395982464902062</v>
      </c>
      <c r="J143" s="18">
        <v>11.270921258190038</v>
      </c>
      <c r="K143" s="18">
        <v>1.2188650000000001</v>
      </c>
      <c r="L143" s="18">
        <v>2.9096214917174512E-2</v>
      </c>
      <c r="M143" s="18">
        <v>1.022343144530214E-2</v>
      </c>
    </row>
    <row r="144" spans="1:13" x14ac:dyDescent="0.25">
      <c r="A144" s="13">
        <f t="shared" si="8"/>
        <v>3</v>
      </c>
      <c r="B144" s="13">
        <f t="shared" si="8"/>
        <v>16</v>
      </c>
      <c r="C144" s="13" t="s">
        <v>525</v>
      </c>
      <c r="D144" s="13" t="s">
        <v>90</v>
      </c>
      <c r="E144" s="16">
        <v>2015</v>
      </c>
      <c r="F144" s="17">
        <v>0.14594000000000001</v>
      </c>
      <c r="G144" s="18">
        <v>0.4615418608190982</v>
      </c>
      <c r="H144" s="18">
        <v>0.13079449875529672</v>
      </c>
      <c r="I144" s="18">
        <v>2.7381634917699276</v>
      </c>
      <c r="J144" s="18">
        <v>11.2684104560138</v>
      </c>
      <c r="K144" s="18">
        <v>0.90742</v>
      </c>
      <c r="L144" s="18">
        <v>-0.14994867517803301</v>
      </c>
      <c r="M144" s="18">
        <v>6.5290133028803943E-4</v>
      </c>
    </row>
    <row r="145" spans="1:13" x14ac:dyDescent="0.25">
      <c r="A145" s="13">
        <f t="shared" si="8"/>
        <v>3</v>
      </c>
      <c r="B145" s="13">
        <f t="shared" si="8"/>
        <v>16</v>
      </c>
      <c r="C145" s="13" t="s">
        <v>525</v>
      </c>
      <c r="D145" s="13" t="s">
        <v>90</v>
      </c>
      <c r="E145" s="16">
        <v>2016</v>
      </c>
      <c r="F145" s="17">
        <v>7.5804054054054049E-2</v>
      </c>
      <c r="G145" s="18">
        <v>0.46153329527519399</v>
      </c>
      <c r="H145" s="18">
        <v>0.11415522923632666</v>
      </c>
      <c r="I145" s="18">
        <v>2.4415153553015014</v>
      </c>
      <c r="J145" s="18">
        <v>11.291657385109454</v>
      </c>
      <c r="K145" s="18">
        <v>0.44986499999999996</v>
      </c>
      <c r="L145" s="18">
        <v>-4.9895281043038531E-2</v>
      </c>
      <c r="M145" s="18">
        <v>1.1092080580701795E-2</v>
      </c>
    </row>
    <row r="146" spans="1:13" x14ac:dyDescent="0.25">
      <c r="A146" s="13">
        <f t="shared" si="8"/>
        <v>3</v>
      </c>
      <c r="B146" s="13">
        <f t="shared" si="8"/>
        <v>16</v>
      </c>
      <c r="C146" s="13" t="s">
        <v>525</v>
      </c>
      <c r="D146" s="13" t="s">
        <v>90</v>
      </c>
      <c r="E146" s="16">
        <v>2017</v>
      </c>
      <c r="F146" s="17">
        <v>0.10617307692307693</v>
      </c>
      <c r="G146" s="18">
        <v>0.48075957409741649</v>
      </c>
      <c r="H146" s="18">
        <v>4.5403305971449363E-2</v>
      </c>
      <c r="I146" s="18">
        <v>2.6033073470351997</v>
      </c>
      <c r="J146" s="18">
        <v>11.225773771842464</v>
      </c>
      <c r="K146" s="18">
        <v>0.69594500000000004</v>
      </c>
      <c r="L146" s="18">
        <v>7.8149761888685498E-2</v>
      </c>
      <c r="M146" s="18">
        <v>1.5971606033719457E-2</v>
      </c>
    </row>
    <row r="147" spans="1:13" x14ac:dyDescent="0.25">
      <c r="A147" s="13">
        <f t="shared" si="8"/>
        <v>3</v>
      </c>
      <c r="B147" s="13">
        <f t="shared" si="8"/>
        <v>16</v>
      </c>
      <c r="C147" s="13" t="s">
        <v>525</v>
      </c>
      <c r="D147" s="13" t="s">
        <v>90</v>
      </c>
      <c r="E147" s="16">
        <v>2018</v>
      </c>
      <c r="F147" s="17">
        <v>0.26789473684210524</v>
      </c>
      <c r="G147" s="18">
        <v>0.43842418781598841</v>
      </c>
      <c r="H147" s="18">
        <v>1.0877509135505831E-2</v>
      </c>
      <c r="I147" s="18">
        <v>2.3138309313830931</v>
      </c>
      <c r="J147" s="18">
        <v>11.249110493736339</v>
      </c>
      <c r="K147" s="18">
        <v>0.40757000000000004</v>
      </c>
      <c r="L147" s="18">
        <v>0.12293285294843592</v>
      </c>
      <c r="M147" s="18">
        <v>8.8130210400938127E-3</v>
      </c>
    </row>
    <row r="148" spans="1:13" x14ac:dyDescent="0.25">
      <c r="A148" s="13">
        <f t="shared" ref="A148:B163" si="9">IF(C148=C147,A147,A147+1)</f>
        <v>3</v>
      </c>
      <c r="B148" s="13">
        <f t="shared" si="9"/>
        <v>17</v>
      </c>
      <c r="C148" s="13" t="s">
        <v>525</v>
      </c>
      <c r="D148" s="13" t="s">
        <v>86</v>
      </c>
      <c r="E148" s="16">
        <v>2010</v>
      </c>
      <c r="F148" s="17">
        <v>0</v>
      </c>
      <c r="G148" s="18">
        <v>0.26868470791636756</v>
      </c>
      <c r="H148" s="18">
        <v>0.23390133477897762</v>
      </c>
      <c r="I148" s="18">
        <v>1.3303302502865368</v>
      </c>
      <c r="J148" s="18">
        <v>10.17513587491808</v>
      </c>
      <c r="K148" s="18">
        <v>2.5607700000000002</v>
      </c>
      <c r="L148" s="18">
        <v>0.17896887529553296</v>
      </c>
      <c r="M148" s="18">
        <v>3.2565795907862745E-2</v>
      </c>
    </row>
    <row r="149" spans="1:13" x14ac:dyDescent="0.25">
      <c r="A149" s="13">
        <f t="shared" si="9"/>
        <v>3</v>
      </c>
      <c r="B149" s="13">
        <f t="shared" si="9"/>
        <v>17</v>
      </c>
      <c r="C149" s="13" t="s">
        <v>525</v>
      </c>
      <c r="D149" s="13" t="s">
        <v>86</v>
      </c>
      <c r="E149" s="16">
        <v>2011</v>
      </c>
      <c r="F149" s="17">
        <v>0</v>
      </c>
      <c r="G149" s="18">
        <v>0.27274900279367165</v>
      </c>
      <c r="H149" s="18">
        <v>0.21526211213529139</v>
      </c>
      <c r="I149" s="18">
        <v>1.2838456507521256</v>
      </c>
      <c r="J149" s="18">
        <v>10.155695667471239</v>
      </c>
      <c r="K149" s="18">
        <v>3.0836899999999998</v>
      </c>
      <c r="L149" s="18">
        <v>0.19226718820520539</v>
      </c>
      <c r="M149" s="18">
        <v>4.0421886711639987E-2</v>
      </c>
    </row>
    <row r="150" spans="1:13" x14ac:dyDescent="0.25">
      <c r="A150" s="13">
        <f t="shared" si="9"/>
        <v>3</v>
      </c>
      <c r="B150" s="13">
        <f t="shared" si="9"/>
        <v>17</v>
      </c>
      <c r="C150" s="13" t="s">
        <v>525</v>
      </c>
      <c r="D150" s="13" t="s">
        <v>86</v>
      </c>
      <c r="E150" s="16">
        <v>2012</v>
      </c>
      <c r="F150" s="17">
        <v>0</v>
      </c>
      <c r="G150" s="18">
        <v>0.23050936169200392</v>
      </c>
      <c r="H150" s="18">
        <v>0.16749934575214714</v>
      </c>
      <c r="I150" s="18">
        <v>1.1469016593231462</v>
      </c>
      <c r="J150" s="18">
        <v>10.383545993562848</v>
      </c>
      <c r="K150" s="18">
        <v>2.9222000000000001</v>
      </c>
      <c r="L150" s="18">
        <v>0.12642386005162032</v>
      </c>
      <c r="M150" s="18">
        <v>2.94773495257219E-2</v>
      </c>
    </row>
    <row r="151" spans="1:13" x14ac:dyDescent="0.25">
      <c r="A151" s="13">
        <f t="shared" si="9"/>
        <v>3</v>
      </c>
      <c r="B151" s="13">
        <f t="shared" si="9"/>
        <v>17</v>
      </c>
      <c r="C151" s="13" t="s">
        <v>525</v>
      </c>
      <c r="D151" s="13" t="s">
        <v>86</v>
      </c>
      <c r="E151" s="16">
        <v>2013</v>
      </c>
      <c r="F151" s="17">
        <v>0</v>
      </c>
      <c r="G151" s="18">
        <v>0.24919829276733191</v>
      </c>
      <c r="H151" s="18">
        <v>0.16073364863306033</v>
      </c>
      <c r="I151" s="18">
        <v>1.1476898751631703</v>
      </c>
      <c r="J151" s="18">
        <v>10.414282325826248</v>
      </c>
      <c r="K151" s="18">
        <v>2.8030050000000002</v>
      </c>
      <c r="L151" s="18">
        <v>2.830393634499706E-2</v>
      </c>
      <c r="M151" s="18">
        <v>1.0455283875530607E-2</v>
      </c>
    </row>
    <row r="152" spans="1:13" x14ac:dyDescent="0.25">
      <c r="A152" s="13">
        <f t="shared" si="9"/>
        <v>3</v>
      </c>
      <c r="B152" s="13">
        <f t="shared" si="9"/>
        <v>17</v>
      </c>
      <c r="C152" s="13" t="s">
        <v>525</v>
      </c>
      <c r="D152" s="13" t="s">
        <v>86</v>
      </c>
      <c r="E152" s="16">
        <v>2014</v>
      </c>
      <c r="F152" s="17">
        <v>0.03</v>
      </c>
      <c r="G152" s="18">
        <v>0.37870803934827818</v>
      </c>
      <c r="H152" s="18">
        <v>0.17893004325248479</v>
      </c>
      <c r="I152" s="18">
        <v>1.2315220528428619</v>
      </c>
      <c r="J152" s="18">
        <v>10.313474305914504</v>
      </c>
      <c r="K152" s="18">
        <v>2.4108149999999999</v>
      </c>
      <c r="L152" s="18">
        <v>2.9096214917174512E-2</v>
      </c>
      <c r="M152" s="18">
        <v>1.022343144530214E-2</v>
      </c>
    </row>
    <row r="153" spans="1:13" x14ac:dyDescent="0.25">
      <c r="A153" s="13">
        <f t="shared" si="9"/>
        <v>3</v>
      </c>
      <c r="B153" s="13">
        <f t="shared" si="9"/>
        <v>17</v>
      </c>
      <c r="C153" s="13" t="s">
        <v>525</v>
      </c>
      <c r="D153" s="13" t="s">
        <v>86</v>
      </c>
      <c r="E153" s="16">
        <v>2015</v>
      </c>
      <c r="F153" s="17">
        <v>0.03</v>
      </c>
      <c r="G153" s="18">
        <v>0.42069591527987898</v>
      </c>
      <c r="H153" s="18">
        <v>0.19674432677760967</v>
      </c>
      <c r="I153" s="18">
        <v>1.2405406130165455</v>
      </c>
      <c r="J153" s="18">
        <v>10.366256087117549</v>
      </c>
      <c r="K153" s="18">
        <v>1.972485</v>
      </c>
      <c r="L153" s="18">
        <v>-0.14994867517803301</v>
      </c>
      <c r="M153" s="18">
        <v>6.5290133028803943E-4</v>
      </c>
    </row>
    <row r="154" spans="1:13" x14ac:dyDescent="0.25">
      <c r="A154" s="13">
        <f t="shared" si="9"/>
        <v>3</v>
      </c>
      <c r="B154" s="13">
        <f t="shared" si="9"/>
        <v>17</v>
      </c>
      <c r="C154" s="13" t="s">
        <v>525</v>
      </c>
      <c r="D154" s="13" t="s">
        <v>86</v>
      </c>
      <c r="E154" s="16">
        <v>2016</v>
      </c>
      <c r="F154" s="17">
        <v>0</v>
      </c>
      <c r="G154" s="18">
        <v>0.40993304499708894</v>
      </c>
      <c r="H154" s="18">
        <v>0.19191341595275721</v>
      </c>
      <c r="I154" s="18">
        <v>1.0883701056556867</v>
      </c>
      <c r="J154" s="18">
        <v>10.518206812618306</v>
      </c>
      <c r="K154" s="18">
        <v>1.649505</v>
      </c>
      <c r="L154" s="18">
        <v>-4.9895281043038531E-2</v>
      </c>
      <c r="M154" s="18">
        <v>1.1092080580701795E-2</v>
      </c>
    </row>
    <row r="155" spans="1:13" x14ac:dyDescent="0.25">
      <c r="A155" s="13">
        <f t="shared" si="9"/>
        <v>3</v>
      </c>
      <c r="B155" s="13">
        <f t="shared" si="9"/>
        <v>17</v>
      </c>
      <c r="C155" s="13" t="s">
        <v>525</v>
      </c>
      <c r="D155" s="13" t="s">
        <v>86</v>
      </c>
      <c r="E155" s="16">
        <v>2017</v>
      </c>
      <c r="F155" s="17">
        <v>0</v>
      </c>
      <c r="G155" s="18">
        <v>0.36031553904587005</v>
      </c>
      <c r="H155" s="18">
        <v>0.12930422805626279</v>
      </c>
      <c r="I155" s="18">
        <v>1.043829122595495</v>
      </c>
      <c r="J155" s="18">
        <v>10.737725737529022</v>
      </c>
      <c r="K155" s="18">
        <v>1.649505</v>
      </c>
      <c r="L155" s="18">
        <v>7.8149761888685498E-2</v>
      </c>
      <c r="M155" s="18">
        <v>1.5971606033719457E-2</v>
      </c>
    </row>
    <row r="156" spans="1:13" x14ac:dyDescent="0.25">
      <c r="A156" s="13">
        <f t="shared" si="9"/>
        <v>3</v>
      </c>
      <c r="B156" s="13">
        <f t="shared" si="9"/>
        <v>17</v>
      </c>
      <c r="C156" s="13" t="s">
        <v>525</v>
      </c>
      <c r="D156" s="13" t="s">
        <v>86</v>
      </c>
      <c r="E156" s="16">
        <v>2018</v>
      </c>
      <c r="F156" s="17">
        <v>4.0404040404040407E-2</v>
      </c>
      <c r="G156" s="18">
        <v>0.38102700096432018</v>
      </c>
      <c r="H156" s="18">
        <v>0.11825779492124718</v>
      </c>
      <c r="I156" s="18">
        <v>1.1281139313061241</v>
      </c>
      <c r="J156" s="18">
        <v>10.775767460975135</v>
      </c>
      <c r="K156" s="18">
        <v>1.28423</v>
      </c>
      <c r="L156" s="18">
        <v>0.12293285294843592</v>
      </c>
      <c r="M156" s="18">
        <v>8.8130210400938127E-3</v>
      </c>
    </row>
    <row r="157" spans="1:13" x14ac:dyDescent="0.25">
      <c r="A157" s="13">
        <f t="shared" si="9"/>
        <v>3</v>
      </c>
      <c r="B157" s="13">
        <f t="shared" si="9"/>
        <v>18</v>
      </c>
      <c r="C157" s="13" t="s">
        <v>525</v>
      </c>
      <c r="D157" s="13" t="s">
        <v>85</v>
      </c>
      <c r="E157" s="16">
        <v>2010</v>
      </c>
      <c r="F157" s="17">
        <v>0.20199095022624433</v>
      </c>
      <c r="G157" s="18">
        <v>0.7721877767936226</v>
      </c>
      <c r="H157" s="18">
        <v>1.5854738706820196E-2</v>
      </c>
      <c r="I157" s="18">
        <v>2.4707012487992315</v>
      </c>
      <c r="J157" s="18">
        <v>8.3758611671072689</v>
      </c>
      <c r="K157" s="18">
        <v>0</v>
      </c>
      <c r="L157" s="18">
        <v>0.17896887529553296</v>
      </c>
      <c r="M157" s="18">
        <v>3.2565795907862745E-2</v>
      </c>
    </row>
    <row r="158" spans="1:13" x14ac:dyDescent="0.25">
      <c r="A158" s="13">
        <f t="shared" si="9"/>
        <v>3</v>
      </c>
      <c r="B158" s="13">
        <f t="shared" si="9"/>
        <v>18</v>
      </c>
      <c r="C158" s="13" t="s">
        <v>525</v>
      </c>
      <c r="D158" s="13" t="s">
        <v>85</v>
      </c>
      <c r="E158" s="16">
        <v>2011</v>
      </c>
      <c r="F158" s="17">
        <v>0.22379679144385028</v>
      </c>
      <c r="G158" s="18">
        <v>0.77836711498389843</v>
      </c>
      <c r="H158" s="18">
        <v>-5.379806781587422E-2</v>
      </c>
      <c r="I158" s="18">
        <v>1.8541996830427891</v>
      </c>
      <c r="J158" s="18">
        <v>8.3088276553471232</v>
      </c>
      <c r="K158" s="18">
        <v>0</v>
      </c>
      <c r="L158" s="18">
        <v>0.19226718820520539</v>
      </c>
      <c r="M158" s="18">
        <v>4.0421886711639987E-2</v>
      </c>
    </row>
    <row r="159" spans="1:13" x14ac:dyDescent="0.25">
      <c r="A159" s="13">
        <f t="shared" si="9"/>
        <v>3</v>
      </c>
      <c r="B159" s="13">
        <f t="shared" si="9"/>
        <v>18</v>
      </c>
      <c r="C159" s="13" t="s">
        <v>525</v>
      </c>
      <c r="D159" s="13" t="s">
        <v>85</v>
      </c>
      <c r="E159" s="16">
        <v>2012</v>
      </c>
      <c r="F159" s="17">
        <v>0.12265795206971677</v>
      </c>
      <c r="G159" s="18">
        <v>0.77191960384503344</v>
      </c>
      <c r="H159" s="18">
        <v>8.7387124963588696E-4</v>
      </c>
      <c r="I159" s="18">
        <v>1.8814102564102566</v>
      </c>
      <c r="J159" s="18">
        <v>8.2839905920893635</v>
      </c>
      <c r="K159" s="18">
        <v>0</v>
      </c>
      <c r="L159" s="18">
        <v>0.12642386005162032</v>
      </c>
      <c r="M159" s="18">
        <v>2.94773495257219E-2</v>
      </c>
    </row>
    <row r="160" spans="1:13" x14ac:dyDescent="0.25">
      <c r="A160" s="13">
        <f t="shared" si="9"/>
        <v>3</v>
      </c>
      <c r="B160" s="13">
        <f t="shared" si="9"/>
        <v>18</v>
      </c>
      <c r="C160" s="13" t="s">
        <v>525</v>
      </c>
      <c r="D160" s="13" t="s">
        <v>85</v>
      </c>
      <c r="E160" s="16">
        <v>2013</v>
      </c>
      <c r="F160" s="17">
        <v>6.7563025210084032E-2</v>
      </c>
      <c r="G160" s="18">
        <v>0.8085468147812287</v>
      </c>
      <c r="H160" s="18">
        <v>-0.15608705508954884</v>
      </c>
      <c r="I160" s="18">
        <v>1.2428256070640178</v>
      </c>
      <c r="J160" s="18">
        <v>8.1291923906284467</v>
      </c>
      <c r="K160" s="18">
        <v>0</v>
      </c>
      <c r="L160" s="18">
        <v>2.830393634499706E-2</v>
      </c>
      <c r="M160" s="18">
        <v>1.0455283875530607E-2</v>
      </c>
    </row>
    <row r="161" spans="1:13" x14ac:dyDescent="0.25">
      <c r="A161" s="13">
        <f t="shared" si="9"/>
        <v>3</v>
      </c>
      <c r="B161" s="13">
        <f t="shared" si="9"/>
        <v>18</v>
      </c>
      <c r="C161" s="13" t="s">
        <v>525</v>
      </c>
      <c r="D161" s="13" t="s">
        <v>85</v>
      </c>
      <c r="E161" s="16">
        <v>2014</v>
      </c>
      <c r="F161" s="17">
        <v>0.11372549019607844</v>
      </c>
      <c r="G161" s="18">
        <v>0.73755081300813008</v>
      </c>
      <c r="H161" s="18">
        <v>-0.12157012195121951</v>
      </c>
      <c r="I161" s="18">
        <v>1.1819221967963387</v>
      </c>
      <c r="J161" s="18">
        <v>8.0152559486956516</v>
      </c>
      <c r="K161" s="18">
        <v>0</v>
      </c>
      <c r="L161" s="18">
        <v>2.9096214917174512E-2</v>
      </c>
      <c r="M161" s="18">
        <v>1.022343144530214E-2</v>
      </c>
    </row>
    <row r="162" spans="1:13" x14ac:dyDescent="0.25">
      <c r="A162" s="13">
        <f t="shared" si="9"/>
        <v>3</v>
      </c>
      <c r="B162" s="13">
        <f t="shared" si="9"/>
        <v>18</v>
      </c>
      <c r="C162" s="13" t="s">
        <v>525</v>
      </c>
      <c r="D162" s="13" t="s">
        <v>85</v>
      </c>
      <c r="E162" s="16">
        <v>2015</v>
      </c>
      <c r="F162" s="17"/>
      <c r="G162" s="18"/>
      <c r="H162" s="18"/>
      <c r="I162" s="18"/>
      <c r="J162" s="18"/>
      <c r="K162" s="18"/>
      <c r="L162" s="18"/>
      <c r="M162" s="18"/>
    </row>
    <row r="163" spans="1:13" x14ac:dyDescent="0.25">
      <c r="A163" s="13">
        <f t="shared" si="9"/>
        <v>3</v>
      </c>
      <c r="B163" s="13">
        <f t="shared" si="9"/>
        <v>18</v>
      </c>
      <c r="C163" s="13" t="s">
        <v>525</v>
      </c>
      <c r="D163" s="13" t="s">
        <v>85</v>
      </c>
      <c r="E163" s="16">
        <v>2016</v>
      </c>
      <c r="F163" s="17"/>
      <c r="G163" s="18"/>
      <c r="H163" s="18"/>
      <c r="I163" s="18"/>
      <c r="J163" s="18"/>
      <c r="K163" s="18"/>
      <c r="L163" s="18"/>
      <c r="M163" s="18"/>
    </row>
    <row r="164" spans="1:13" x14ac:dyDescent="0.25">
      <c r="A164" s="13">
        <f t="shared" ref="A164:B179" si="10">IF(C164=C163,A163,A163+1)</f>
        <v>3</v>
      </c>
      <c r="B164" s="13">
        <f t="shared" si="10"/>
        <v>18</v>
      </c>
      <c r="C164" s="13" t="s">
        <v>525</v>
      </c>
      <c r="D164" s="13" t="s">
        <v>85</v>
      </c>
      <c r="E164" s="16">
        <v>2017</v>
      </c>
      <c r="F164" s="17"/>
      <c r="G164" s="18"/>
      <c r="H164" s="18"/>
      <c r="I164" s="18"/>
      <c r="J164" s="18"/>
      <c r="K164" s="18"/>
      <c r="L164" s="18"/>
      <c r="M164" s="18"/>
    </row>
    <row r="165" spans="1:13" x14ac:dyDescent="0.25">
      <c r="A165" s="13">
        <f t="shared" si="10"/>
        <v>3</v>
      </c>
      <c r="B165" s="13">
        <f t="shared" si="10"/>
        <v>18</v>
      </c>
      <c r="C165" s="13" t="s">
        <v>525</v>
      </c>
      <c r="D165" s="13" t="s">
        <v>85</v>
      </c>
      <c r="E165" s="16">
        <v>2018</v>
      </c>
      <c r="F165" s="17"/>
      <c r="G165" s="18"/>
      <c r="H165" s="18"/>
      <c r="I165" s="18"/>
      <c r="J165" s="18"/>
      <c r="K165" s="18"/>
      <c r="L165" s="18"/>
      <c r="M165" s="18"/>
    </row>
    <row r="166" spans="1:13" x14ac:dyDescent="0.25">
      <c r="A166" s="13">
        <f t="shared" si="10"/>
        <v>3</v>
      </c>
      <c r="B166" s="13">
        <f t="shared" si="10"/>
        <v>19</v>
      </c>
      <c r="C166" s="13" t="s">
        <v>525</v>
      </c>
      <c r="D166" s="13" t="s">
        <v>93</v>
      </c>
      <c r="E166" s="16">
        <v>2010</v>
      </c>
      <c r="F166" s="17">
        <v>0</v>
      </c>
      <c r="G166" s="18">
        <v>0.37174236108594011</v>
      </c>
      <c r="H166" s="18">
        <v>0.21907281887708871</v>
      </c>
      <c r="I166" s="18">
        <v>4.4236628849270661</v>
      </c>
      <c r="J166" s="18">
        <v>9.2693609315017174</v>
      </c>
      <c r="K166" s="18">
        <v>0.76900000000000002</v>
      </c>
      <c r="L166" s="18">
        <v>0.17896887529553296</v>
      </c>
      <c r="M166" s="18">
        <v>3.2565795907862745E-2</v>
      </c>
    </row>
    <row r="167" spans="1:13" x14ac:dyDescent="0.25">
      <c r="A167" s="13">
        <f t="shared" si="10"/>
        <v>3</v>
      </c>
      <c r="B167" s="13">
        <f t="shared" si="10"/>
        <v>19</v>
      </c>
      <c r="C167" s="13" t="s">
        <v>525</v>
      </c>
      <c r="D167" s="13" t="s">
        <v>93</v>
      </c>
      <c r="E167" s="16">
        <v>2011</v>
      </c>
      <c r="F167" s="17">
        <v>0</v>
      </c>
      <c r="G167" s="18">
        <v>0.45740992009648723</v>
      </c>
      <c r="H167" s="18">
        <v>0.19662294587667722</v>
      </c>
      <c r="I167" s="18">
        <v>3.8495248152059136</v>
      </c>
      <c r="J167" s="18">
        <v>9.4534388919232182</v>
      </c>
      <c r="K167" s="18">
        <v>0.672875</v>
      </c>
      <c r="L167" s="18">
        <v>0.19226718820520539</v>
      </c>
      <c r="M167" s="18">
        <v>4.0421886711639987E-2</v>
      </c>
    </row>
    <row r="168" spans="1:13" x14ac:dyDescent="0.25">
      <c r="A168" s="13">
        <f t="shared" si="10"/>
        <v>3</v>
      </c>
      <c r="B168" s="13">
        <f t="shared" si="10"/>
        <v>19</v>
      </c>
      <c r="C168" s="13" t="s">
        <v>525</v>
      </c>
      <c r="D168" s="13" t="s">
        <v>93</v>
      </c>
      <c r="E168" s="16">
        <v>2012</v>
      </c>
      <c r="F168" s="17">
        <v>0</v>
      </c>
      <c r="G168" s="18">
        <v>0.46923788282652451</v>
      </c>
      <c r="H168" s="18">
        <v>0.20151770657672849</v>
      </c>
      <c r="I168" s="18">
        <v>2.7878787878787881</v>
      </c>
      <c r="J168" s="18">
        <v>9.5565172940063778</v>
      </c>
      <c r="K168" s="18">
        <v>0.83052000000000004</v>
      </c>
      <c r="L168" s="18">
        <v>0.12642386005162032</v>
      </c>
      <c r="M168" s="18">
        <v>2.94773495257219E-2</v>
      </c>
    </row>
    <row r="169" spans="1:13" x14ac:dyDescent="0.25">
      <c r="A169" s="13">
        <f t="shared" si="10"/>
        <v>3</v>
      </c>
      <c r="B169" s="13">
        <f t="shared" si="10"/>
        <v>19</v>
      </c>
      <c r="C169" s="13" t="s">
        <v>525</v>
      </c>
      <c r="D169" s="13" t="s">
        <v>93</v>
      </c>
      <c r="E169" s="16">
        <v>2013</v>
      </c>
      <c r="F169" s="17">
        <v>0</v>
      </c>
      <c r="G169" s="18">
        <v>0.45684405912578946</v>
      </c>
      <c r="H169" s="18">
        <v>0.20309210675238248</v>
      </c>
      <c r="I169" s="18">
        <v>2.6604845446950711</v>
      </c>
      <c r="J169" s="18">
        <v>9.7401480806031149</v>
      </c>
      <c r="K169" s="18">
        <v>0.95740500000000006</v>
      </c>
      <c r="L169" s="18">
        <v>2.830393634499706E-2</v>
      </c>
      <c r="M169" s="18">
        <v>1.0455283875530607E-2</v>
      </c>
    </row>
    <row r="170" spans="1:13" x14ac:dyDescent="0.25">
      <c r="A170" s="13">
        <f t="shared" si="10"/>
        <v>3</v>
      </c>
      <c r="B170" s="13">
        <f t="shared" si="10"/>
        <v>19</v>
      </c>
      <c r="C170" s="13" t="s">
        <v>525</v>
      </c>
      <c r="D170" s="13" t="s">
        <v>93</v>
      </c>
      <c r="E170" s="16">
        <v>2014</v>
      </c>
      <c r="F170" s="17">
        <v>0</v>
      </c>
      <c r="G170" s="18">
        <v>0.44599716761079639</v>
      </c>
      <c r="H170" s="18">
        <v>0.23088137287570806</v>
      </c>
      <c r="I170" s="18">
        <v>3.9562487737885026</v>
      </c>
      <c r="J170" s="18">
        <v>9.8234780776437098</v>
      </c>
      <c r="K170" s="18">
        <v>1.3342150000000002</v>
      </c>
      <c r="L170" s="18">
        <v>2.9096214917174512E-2</v>
      </c>
      <c r="M170" s="18">
        <v>1.022343144530214E-2</v>
      </c>
    </row>
    <row r="171" spans="1:13" x14ac:dyDescent="0.25">
      <c r="A171" s="13">
        <f t="shared" si="10"/>
        <v>3</v>
      </c>
      <c r="B171" s="13">
        <f t="shared" si="10"/>
        <v>19</v>
      </c>
      <c r="C171" s="13" t="s">
        <v>525</v>
      </c>
      <c r="D171" s="13" t="s">
        <v>93</v>
      </c>
      <c r="E171" s="16">
        <v>2015</v>
      </c>
      <c r="F171" s="17">
        <v>0</v>
      </c>
      <c r="G171" s="18">
        <v>0.43652281344523491</v>
      </c>
      <c r="H171" s="18">
        <v>0.15824564393132534</v>
      </c>
      <c r="I171" s="18">
        <v>5.6859676577986438</v>
      </c>
      <c r="J171" s="18">
        <v>9.8009417939523935</v>
      </c>
      <c r="K171" s="18">
        <v>1.0727550000000001</v>
      </c>
      <c r="L171" s="18">
        <v>-0.14994867517803301</v>
      </c>
      <c r="M171" s="18">
        <v>6.5290133028803943E-4</v>
      </c>
    </row>
    <row r="172" spans="1:13" x14ac:dyDescent="0.25">
      <c r="A172" s="13">
        <f t="shared" si="10"/>
        <v>3</v>
      </c>
      <c r="B172" s="13">
        <f t="shared" si="10"/>
        <v>19</v>
      </c>
      <c r="C172" s="13" t="s">
        <v>525</v>
      </c>
      <c r="D172" s="13" t="s">
        <v>93</v>
      </c>
      <c r="E172" s="16">
        <v>2016</v>
      </c>
      <c r="F172" s="17">
        <v>0</v>
      </c>
      <c r="G172" s="18">
        <v>0.44563549272194575</v>
      </c>
      <c r="H172" s="18">
        <v>4.859787006464214E-2</v>
      </c>
      <c r="I172" s="18">
        <v>5.4352528500438462</v>
      </c>
      <c r="J172" s="18">
        <v>9.7132834297888948</v>
      </c>
      <c r="K172" s="18">
        <v>0.79976000000000003</v>
      </c>
      <c r="L172" s="18">
        <v>-4.9895281043038531E-2</v>
      </c>
      <c r="M172" s="18">
        <v>1.1092080580701795E-2</v>
      </c>
    </row>
    <row r="173" spans="1:13" x14ac:dyDescent="0.25">
      <c r="A173" s="13">
        <f t="shared" si="10"/>
        <v>3</v>
      </c>
      <c r="B173" s="13">
        <f t="shared" si="10"/>
        <v>19</v>
      </c>
      <c r="C173" s="13" t="s">
        <v>525</v>
      </c>
      <c r="D173" s="13" t="s">
        <v>93</v>
      </c>
      <c r="E173" s="16">
        <v>2017</v>
      </c>
      <c r="F173" s="17">
        <v>0</v>
      </c>
      <c r="G173" s="18">
        <v>0.41731875176770056</v>
      </c>
      <c r="H173" s="18">
        <v>5.2653907796738002E-2</v>
      </c>
      <c r="I173" s="18">
        <v>6.7555768005098793</v>
      </c>
      <c r="J173" s="18">
        <v>9.6997523105889218</v>
      </c>
      <c r="K173" s="18">
        <v>0.46909000000000001</v>
      </c>
      <c r="L173" s="18">
        <v>7.8149761888685498E-2</v>
      </c>
      <c r="M173" s="18">
        <v>1.5971606033719457E-2</v>
      </c>
    </row>
    <row r="174" spans="1:13" x14ac:dyDescent="0.25">
      <c r="A174" s="13">
        <f t="shared" si="10"/>
        <v>3</v>
      </c>
      <c r="B174" s="13">
        <f t="shared" si="10"/>
        <v>19</v>
      </c>
      <c r="C174" s="13" t="s">
        <v>525</v>
      </c>
      <c r="D174" s="13" t="s">
        <v>93</v>
      </c>
      <c r="E174" s="16">
        <v>2018</v>
      </c>
      <c r="F174" s="17"/>
      <c r="G174" s="18"/>
      <c r="H174" s="18"/>
      <c r="I174" s="18"/>
      <c r="J174" s="18"/>
      <c r="K174" s="18"/>
      <c r="L174" s="18"/>
      <c r="M174" s="18"/>
    </row>
    <row r="175" spans="1:13" x14ac:dyDescent="0.25">
      <c r="A175" s="13">
        <f t="shared" si="10"/>
        <v>3</v>
      </c>
      <c r="B175" s="13">
        <f t="shared" si="10"/>
        <v>20</v>
      </c>
      <c r="C175" s="13" t="s">
        <v>525</v>
      </c>
      <c r="D175" s="13" t="s">
        <v>97</v>
      </c>
      <c r="E175" s="16">
        <v>2010</v>
      </c>
      <c r="F175" s="17"/>
      <c r="G175" s="18"/>
      <c r="H175" s="18"/>
      <c r="I175" s="18"/>
      <c r="J175" s="18"/>
      <c r="K175" s="18"/>
      <c r="L175" s="18"/>
      <c r="M175" s="18"/>
    </row>
    <row r="176" spans="1:13" x14ac:dyDescent="0.25">
      <c r="A176" s="13">
        <f t="shared" si="10"/>
        <v>3</v>
      </c>
      <c r="B176" s="13">
        <f t="shared" si="10"/>
        <v>20</v>
      </c>
      <c r="C176" s="13" t="s">
        <v>525</v>
      </c>
      <c r="D176" s="13" t="s">
        <v>97</v>
      </c>
      <c r="E176" s="16">
        <v>2011</v>
      </c>
      <c r="F176" s="17"/>
      <c r="G176" s="18"/>
      <c r="H176" s="18"/>
      <c r="I176" s="18"/>
      <c r="J176" s="18"/>
      <c r="K176" s="18"/>
      <c r="L176" s="18"/>
      <c r="M176" s="18"/>
    </row>
    <row r="177" spans="1:13" x14ac:dyDescent="0.25">
      <c r="A177" s="13">
        <f t="shared" si="10"/>
        <v>3</v>
      </c>
      <c r="B177" s="13">
        <f t="shared" si="10"/>
        <v>20</v>
      </c>
      <c r="C177" s="13" t="s">
        <v>525</v>
      </c>
      <c r="D177" s="13" t="s">
        <v>97</v>
      </c>
      <c r="E177" s="16">
        <v>2012</v>
      </c>
      <c r="F177" s="17">
        <v>0</v>
      </c>
      <c r="G177" s="18">
        <v>0.29827839131999229</v>
      </c>
      <c r="H177" s="18">
        <v>0.15890282044894682</v>
      </c>
      <c r="I177" s="18">
        <v>1.6123954590262983</v>
      </c>
      <c r="J177" s="18">
        <v>10.232186836452097</v>
      </c>
      <c r="K177" s="18">
        <v>0.95355999999999996</v>
      </c>
      <c r="L177" s="18">
        <v>2.830393634499706E-2</v>
      </c>
      <c r="M177" s="18">
        <v>1.0455283875530607E-2</v>
      </c>
    </row>
    <row r="178" spans="1:13" x14ac:dyDescent="0.25">
      <c r="A178" s="13">
        <f t="shared" si="10"/>
        <v>3</v>
      </c>
      <c r="B178" s="13">
        <f t="shared" si="10"/>
        <v>20</v>
      </c>
      <c r="C178" s="13" t="s">
        <v>525</v>
      </c>
      <c r="D178" s="13" t="s">
        <v>97</v>
      </c>
      <c r="E178" s="16">
        <v>2013</v>
      </c>
      <c r="F178" s="17">
        <v>0</v>
      </c>
      <c r="G178" s="18">
        <v>0.29276367035363765</v>
      </c>
      <c r="H178" s="18">
        <v>0.15517733811081685</v>
      </c>
      <c r="I178" s="18">
        <v>1.7029916533808496</v>
      </c>
      <c r="J178" s="18">
        <v>10.296112781063339</v>
      </c>
      <c r="K178" s="18">
        <v>1.21502</v>
      </c>
      <c r="L178" s="18">
        <v>2.9096214917174512E-2</v>
      </c>
      <c r="M178" s="18">
        <v>1.022343144530214E-2</v>
      </c>
    </row>
    <row r="179" spans="1:13" x14ac:dyDescent="0.25">
      <c r="A179" s="13">
        <f t="shared" si="10"/>
        <v>3</v>
      </c>
      <c r="B179" s="13">
        <f t="shared" si="10"/>
        <v>20</v>
      </c>
      <c r="C179" s="13" t="s">
        <v>525</v>
      </c>
      <c r="D179" s="13" t="s">
        <v>97</v>
      </c>
      <c r="E179" s="16">
        <v>2014</v>
      </c>
      <c r="F179" s="17">
        <v>0</v>
      </c>
      <c r="G179" s="18">
        <v>0.25024843462069096</v>
      </c>
      <c r="H179" s="18">
        <v>0.11946087275323446</v>
      </c>
      <c r="I179" s="18">
        <v>1.4195864235870082</v>
      </c>
      <c r="J179" s="18">
        <v>10.592953979927595</v>
      </c>
      <c r="K179" s="18">
        <v>1.364975</v>
      </c>
      <c r="L179" s="18">
        <v>-0.14994867517803301</v>
      </c>
      <c r="M179" s="18">
        <v>6.5290133028803943E-4</v>
      </c>
    </row>
    <row r="180" spans="1:13" x14ac:dyDescent="0.25">
      <c r="A180" s="13">
        <f t="shared" ref="A180:B195" si="11">IF(C180=C179,A179,A179+1)</f>
        <v>3</v>
      </c>
      <c r="B180" s="13">
        <f t="shared" si="11"/>
        <v>20</v>
      </c>
      <c r="C180" s="13" t="s">
        <v>525</v>
      </c>
      <c r="D180" s="13" t="s">
        <v>97</v>
      </c>
      <c r="E180" s="16">
        <v>2015</v>
      </c>
      <c r="F180" s="17"/>
      <c r="G180" s="18"/>
      <c r="H180" s="18"/>
      <c r="I180" s="18"/>
      <c r="J180" s="18"/>
      <c r="K180" s="18"/>
      <c r="L180" s="18"/>
      <c r="M180" s="18"/>
    </row>
    <row r="181" spans="1:13" x14ac:dyDescent="0.25">
      <c r="A181" s="13">
        <f t="shared" si="11"/>
        <v>3</v>
      </c>
      <c r="B181" s="13">
        <f t="shared" si="11"/>
        <v>20</v>
      </c>
      <c r="C181" s="13" t="s">
        <v>525</v>
      </c>
      <c r="D181" s="13" t="s">
        <v>97</v>
      </c>
      <c r="E181" s="16">
        <v>2016</v>
      </c>
      <c r="F181" s="17"/>
      <c r="G181" s="18"/>
      <c r="H181" s="18"/>
      <c r="I181" s="18"/>
      <c r="J181" s="18"/>
      <c r="K181" s="18"/>
      <c r="L181" s="18"/>
      <c r="M181" s="18"/>
    </row>
    <row r="182" spans="1:13" x14ac:dyDescent="0.25">
      <c r="A182" s="13">
        <f t="shared" si="11"/>
        <v>3</v>
      </c>
      <c r="B182" s="13">
        <f t="shared" si="11"/>
        <v>20</v>
      </c>
      <c r="C182" s="13" t="s">
        <v>525</v>
      </c>
      <c r="D182" s="13" t="s">
        <v>97</v>
      </c>
      <c r="E182" s="16">
        <v>2017</v>
      </c>
      <c r="F182" s="17"/>
      <c r="G182" s="18"/>
      <c r="H182" s="18"/>
      <c r="I182" s="18"/>
      <c r="J182" s="18"/>
      <c r="K182" s="18"/>
      <c r="L182" s="18"/>
      <c r="M182" s="18"/>
    </row>
    <row r="183" spans="1:13" x14ac:dyDescent="0.25">
      <c r="A183" s="13">
        <f t="shared" si="11"/>
        <v>3</v>
      </c>
      <c r="B183" s="13">
        <f t="shared" si="11"/>
        <v>20</v>
      </c>
      <c r="C183" s="13" t="s">
        <v>525</v>
      </c>
      <c r="D183" s="13" t="s">
        <v>97</v>
      </c>
      <c r="E183" s="16">
        <v>2018</v>
      </c>
      <c r="F183" s="17"/>
      <c r="G183" s="18"/>
      <c r="H183" s="18"/>
      <c r="I183" s="18"/>
      <c r="J183" s="18"/>
      <c r="K183" s="18"/>
      <c r="L183" s="18"/>
      <c r="M183" s="18"/>
    </row>
    <row r="184" spans="1:13" x14ac:dyDescent="0.25">
      <c r="A184" s="13">
        <f t="shared" si="11"/>
        <v>3</v>
      </c>
      <c r="B184" s="13">
        <f t="shared" si="11"/>
        <v>21</v>
      </c>
      <c r="C184" s="13" t="s">
        <v>525</v>
      </c>
      <c r="D184" s="13" t="s">
        <v>98</v>
      </c>
      <c r="E184" s="16">
        <v>2010</v>
      </c>
      <c r="F184" s="17"/>
      <c r="G184" s="18"/>
      <c r="H184" s="18"/>
      <c r="I184" s="18"/>
      <c r="J184" s="18"/>
      <c r="K184" s="18"/>
      <c r="L184" s="18"/>
      <c r="M184" s="18"/>
    </row>
    <row r="185" spans="1:13" x14ac:dyDescent="0.25">
      <c r="A185" s="13">
        <f t="shared" si="11"/>
        <v>3</v>
      </c>
      <c r="B185" s="13">
        <f t="shared" si="11"/>
        <v>21</v>
      </c>
      <c r="C185" s="13" t="s">
        <v>525</v>
      </c>
      <c r="D185" s="13" t="s">
        <v>98</v>
      </c>
      <c r="E185" s="16">
        <v>2011</v>
      </c>
      <c r="F185" s="17">
        <v>0.13294381147141884</v>
      </c>
      <c r="G185" s="18">
        <v>0.61539788805300577</v>
      </c>
      <c r="H185" s="18">
        <v>0.14562771757885293</v>
      </c>
      <c r="I185" s="18">
        <v>2.2707736389684814</v>
      </c>
      <c r="J185" s="18">
        <v>9.3184807103442289</v>
      </c>
      <c r="K185" s="18">
        <v>0.89972999999999992</v>
      </c>
      <c r="L185" s="18">
        <v>0.12642386005162032</v>
      </c>
      <c r="M185" s="18">
        <v>2.94773495257219E-2</v>
      </c>
    </row>
    <row r="186" spans="1:13" x14ac:dyDescent="0.25">
      <c r="A186" s="13">
        <f t="shared" si="11"/>
        <v>3</v>
      </c>
      <c r="B186" s="13">
        <f t="shared" si="11"/>
        <v>21</v>
      </c>
      <c r="C186" s="13" t="s">
        <v>525</v>
      </c>
      <c r="D186" s="13" t="s">
        <v>98</v>
      </c>
      <c r="E186" s="16">
        <v>2012</v>
      </c>
      <c r="F186" s="17">
        <v>0.12435471505238947</v>
      </c>
      <c r="G186" s="18">
        <v>0.54755877034358047</v>
      </c>
      <c r="H186" s="18">
        <v>0.19739085507620768</v>
      </c>
      <c r="I186" s="18">
        <v>2.1608512744370207</v>
      </c>
      <c r="J186" s="18">
        <v>9.6080417535352556</v>
      </c>
      <c r="K186" s="18">
        <v>0.89203999999999994</v>
      </c>
      <c r="L186" s="18">
        <v>2.830393634499706E-2</v>
      </c>
      <c r="M186" s="18">
        <v>1.0455283875530607E-2</v>
      </c>
    </row>
    <row r="187" spans="1:13" x14ac:dyDescent="0.25">
      <c r="A187" s="13">
        <f t="shared" si="11"/>
        <v>3</v>
      </c>
      <c r="B187" s="13">
        <f t="shared" si="11"/>
        <v>21</v>
      </c>
      <c r="C187" s="13" t="s">
        <v>525</v>
      </c>
      <c r="D187" s="13" t="s">
        <v>98</v>
      </c>
      <c r="E187" s="16">
        <v>2013</v>
      </c>
      <c r="F187" s="17">
        <v>5.1921284544097474E-2</v>
      </c>
      <c r="G187" s="18">
        <v>0.57889435184074822</v>
      </c>
      <c r="H187" s="18">
        <v>0.18333133469240914</v>
      </c>
      <c r="I187" s="18">
        <v>2.9664520501524909</v>
      </c>
      <c r="J187" s="18">
        <v>9.682325006484648</v>
      </c>
      <c r="K187" s="18">
        <v>1.1842600000000001</v>
      </c>
      <c r="L187" s="18">
        <v>2.9096214917174512E-2</v>
      </c>
      <c r="M187" s="18">
        <v>1.022343144530214E-2</v>
      </c>
    </row>
    <row r="188" spans="1:13" x14ac:dyDescent="0.25">
      <c r="A188" s="13">
        <f t="shared" si="11"/>
        <v>3</v>
      </c>
      <c r="B188" s="13">
        <f t="shared" si="11"/>
        <v>21</v>
      </c>
      <c r="C188" s="13" t="s">
        <v>525</v>
      </c>
      <c r="D188" s="13" t="s">
        <v>98</v>
      </c>
      <c r="E188" s="16">
        <v>2014</v>
      </c>
      <c r="F188" s="17">
        <v>5.9686426116838484E-2</v>
      </c>
      <c r="G188" s="18">
        <v>0.48774883501191824</v>
      </c>
      <c r="H188" s="18">
        <v>0.17658427641892327</v>
      </c>
      <c r="I188" s="18">
        <v>2.9616226470159051</v>
      </c>
      <c r="J188" s="18">
        <v>9.7928359247110208</v>
      </c>
      <c r="K188" s="18">
        <v>1.4611000000000001</v>
      </c>
      <c r="L188" s="18">
        <v>-0.14994867517803301</v>
      </c>
      <c r="M188" s="18">
        <v>6.5290133028803943E-4</v>
      </c>
    </row>
    <row r="189" spans="1:13" x14ac:dyDescent="0.25">
      <c r="A189" s="13">
        <f t="shared" si="11"/>
        <v>3</v>
      </c>
      <c r="B189" s="13">
        <f t="shared" si="11"/>
        <v>21</v>
      </c>
      <c r="C189" s="13" t="s">
        <v>525</v>
      </c>
      <c r="D189" s="13" t="s">
        <v>98</v>
      </c>
      <c r="E189" s="16">
        <v>2015</v>
      </c>
      <c r="F189" s="17">
        <v>5.1792635658914732E-2</v>
      </c>
      <c r="G189" s="18">
        <v>0.50107659795047654</v>
      </c>
      <c r="H189" s="18">
        <v>0.141572630487659</v>
      </c>
      <c r="I189" s="18">
        <v>2.8714812085482682</v>
      </c>
      <c r="J189" s="18">
        <v>9.8671218120671451</v>
      </c>
      <c r="K189" s="18">
        <v>1.0727550000000001</v>
      </c>
      <c r="L189" s="18">
        <v>-4.9895281043038531E-2</v>
      </c>
      <c r="M189" s="18">
        <v>1.1092080580701795E-2</v>
      </c>
    </row>
    <row r="190" spans="1:13" x14ac:dyDescent="0.25">
      <c r="A190" s="13">
        <f t="shared" si="11"/>
        <v>3</v>
      </c>
      <c r="B190" s="13">
        <f t="shared" si="11"/>
        <v>21</v>
      </c>
      <c r="C190" s="13" t="s">
        <v>525</v>
      </c>
      <c r="D190" s="13" t="s">
        <v>98</v>
      </c>
      <c r="E190" s="16">
        <v>2016</v>
      </c>
      <c r="F190" s="17">
        <v>5.4447916666666665E-2</v>
      </c>
      <c r="G190" s="18">
        <v>0.49971062113772569</v>
      </c>
      <c r="H190" s="18">
        <v>0.10469913933125477</v>
      </c>
      <c r="I190" s="18">
        <v>2.6379398921140509</v>
      </c>
      <c r="J190" s="18">
        <v>9.9328023201492748</v>
      </c>
      <c r="K190" s="18">
        <v>1.00739</v>
      </c>
      <c r="L190" s="18">
        <v>7.8149761888685498E-2</v>
      </c>
      <c r="M190" s="18">
        <v>1.5971606033719457E-2</v>
      </c>
    </row>
    <row r="191" spans="1:13" x14ac:dyDescent="0.25">
      <c r="A191" s="13">
        <f t="shared" si="11"/>
        <v>3</v>
      </c>
      <c r="B191" s="13">
        <f t="shared" si="11"/>
        <v>21</v>
      </c>
      <c r="C191" s="13" t="s">
        <v>525</v>
      </c>
      <c r="D191" s="13" t="s">
        <v>98</v>
      </c>
      <c r="E191" s="16">
        <v>2017</v>
      </c>
      <c r="F191" s="17">
        <v>4.9088541666666673E-2</v>
      </c>
      <c r="G191" s="18">
        <v>0.46481927268049755</v>
      </c>
      <c r="H191" s="18">
        <v>0.10183943108105624</v>
      </c>
      <c r="I191" s="18">
        <v>2.6035928143712574</v>
      </c>
      <c r="J191" s="18">
        <v>9.9486571465347584</v>
      </c>
      <c r="K191" s="18">
        <v>0.73055000000000003</v>
      </c>
      <c r="L191" s="18">
        <v>0.12293285294843592</v>
      </c>
      <c r="M191" s="18">
        <v>8.8130210400938127E-3</v>
      </c>
    </row>
    <row r="192" spans="1:13" x14ac:dyDescent="0.25">
      <c r="A192" s="13">
        <f t="shared" si="11"/>
        <v>3</v>
      </c>
      <c r="B192" s="13">
        <f t="shared" si="11"/>
        <v>21</v>
      </c>
      <c r="C192" s="13" t="s">
        <v>525</v>
      </c>
      <c r="D192" s="13" t="s">
        <v>98</v>
      </c>
      <c r="E192" s="16">
        <v>2018</v>
      </c>
      <c r="F192" s="17">
        <v>2.3843366778149386E-2</v>
      </c>
      <c r="G192" s="18">
        <v>0.53019075568598684</v>
      </c>
      <c r="H192" s="18">
        <v>6.8561995597945707E-2</v>
      </c>
      <c r="I192" s="18">
        <v>2.2273918055118935</v>
      </c>
      <c r="J192" s="18">
        <v>9.950511395774031</v>
      </c>
      <c r="K192" s="18">
        <v>0.65749500000000005</v>
      </c>
      <c r="L192" s="18">
        <v>0.17896887529553296</v>
      </c>
      <c r="M192" s="18">
        <v>3.2565795907862745E-2</v>
      </c>
    </row>
    <row r="193" spans="1:13" x14ac:dyDescent="0.25">
      <c r="A193" s="13">
        <f t="shared" si="11"/>
        <v>3</v>
      </c>
      <c r="B193" s="13">
        <f t="shared" si="11"/>
        <v>22</v>
      </c>
      <c r="C193" s="13" t="s">
        <v>525</v>
      </c>
      <c r="D193" s="13" t="s">
        <v>99</v>
      </c>
      <c r="E193" s="16">
        <v>2010</v>
      </c>
      <c r="F193" s="17">
        <v>0.20199095022624433</v>
      </c>
      <c r="G193" s="18">
        <v>0.7721877767936226</v>
      </c>
      <c r="H193" s="18">
        <v>1.5854738706820196E-2</v>
      </c>
      <c r="I193" s="18">
        <v>2.4707012487992315</v>
      </c>
      <c r="J193" s="18">
        <v>8.3758611671072689</v>
      </c>
      <c r="K193" s="18">
        <v>0.39219000000000004</v>
      </c>
      <c r="L193" s="18">
        <v>0.19226718820520539</v>
      </c>
      <c r="M193" s="18">
        <v>4.0421886711639987E-2</v>
      </c>
    </row>
    <row r="194" spans="1:13" x14ac:dyDescent="0.25">
      <c r="A194" s="13">
        <f t="shared" si="11"/>
        <v>3</v>
      </c>
      <c r="B194" s="13">
        <f t="shared" si="11"/>
        <v>22</v>
      </c>
      <c r="C194" s="13" t="s">
        <v>525</v>
      </c>
      <c r="D194" s="13" t="s">
        <v>99</v>
      </c>
      <c r="E194" s="16">
        <v>2011</v>
      </c>
      <c r="F194" s="17">
        <v>0.22379679144385028</v>
      </c>
      <c r="G194" s="18">
        <v>0.77836711498389843</v>
      </c>
      <c r="H194" s="18">
        <v>-5.379806781587422E-2</v>
      </c>
      <c r="I194" s="18">
        <v>1.8541996830427891</v>
      </c>
      <c r="J194" s="18">
        <v>8.3088276553471232</v>
      </c>
      <c r="K194" s="18">
        <v>0.24223500000000001</v>
      </c>
      <c r="L194" s="18">
        <v>0.12642386005162032</v>
      </c>
      <c r="M194" s="18">
        <v>2.94773495257219E-2</v>
      </c>
    </row>
    <row r="195" spans="1:13" x14ac:dyDescent="0.25">
      <c r="A195" s="13">
        <f t="shared" si="11"/>
        <v>3</v>
      </c>
      <c r="B195" s="13">
        <f t="shared" si="11"/>
        <v>22</v>
      </c>
      <c r="C195" s="13" t="s">
        <v>525</v>
      </c>
      <c r="D195" s="13" t="s">
        <v>99</v>
      </c>
      <c r="E195" s="16">
        <v>2012</v>
      </c>
      <c r="F195" s="17">
        <v>0.12265795206971677</v>
      </c>
      <c r="G195" s="18">
        <v>0.77191960384503344</v>
      </c>
      <c r="H195" s="18">
        <v>8.7387124963588696E-4</v>
      </c>
      <c r="I195" s="18">
        <v>1.8814102564102566</v>
      </c>
      <c r="J195" s="18">
        <v>8.2839905920893635</v>
      </c>
      <c r="K195" s="18">
        <v>0.18071499999999999</v>
      </c>
      <c r="L195" s="18">
        <v>2.830393634499706E-2</v>
      </c>
      <c r="M195" s="18">
        <v>1.0455283875530607E-2</v>
      </c>
    </row>
    <row r="196" spans="1:13" x14ac:dyDescent="0.25">
      <c r="A196" s="13">
        <f t="shared" ref="A196:B211" si="12">IF(C196=C195,A195,A195+1)</f>
        <v>3</v>
      </c>
      <c r="B196" s="13">
        <f t="shared" si="12"/>
        <v>22</v>
      </c>
      <c r="C196" s="13" t="s">
        <v>525</v>
      </c>
      <c r="D196" s="13" t="s">
        <v>99</v>
      </c>
      <c r="E196" s="16">
        <v>2013</v>
      </c>
      <c r="F196" s="17">
        <v>6.7563025210084032E-2</v>
      </c>
      <c r="G196" s="18">
        <v>0.8085468147812287</v>
      </c>
      <c r="H196" s="18">
        <v>-0.15608705508954884</v>
      </c>
      <c r="I196" s="18">
        <v>1.2428256070640178</v>
      </c>
      <c r="J196" s="18">
        <v>8.1291923906284467</v>
      </c>
      <c r="K196" s="18">
        <v>0.33451500000000001</v>
      </c>
      <c r="L196" s="18">
        <v>2.9096214917174512E-2</v>
      </c>
      <c r="M196" s="18">
        <v>1.022343144530214E-2</v>
      </c>
    </row>
    <row r="197" spans="1:13" x14ac:dyDescent="0.25">
      <c r="A197" s="13">
        <f t="shared" si="12"/>
        <v>3</v>
      </c>
      <c r="B197" s="13">
        <f t="shared" si="12"/>
        <v>22</v>
      </c>
      <c r="C197" s="13" t="s">
        <v>525</v>
      </c>
      <c r="D197" s="13" t="s">
        <v>99</v>
      </c>
      <c r="E197" s="16">
        <v>2014</v>
      </c>
      <c r="F197" s="17">
        <v>0.11372549019607844</v>
      </c>
      <c r="G197" s="18">
        <v>0.73755081300813008</v>
      </c>
      <c r="H197" s="18">
        <v>-0.12157012195121951</v>
      </c>
      <c r="I197" s="18">
        <v>1.1819221967963387</v>
      </c>
      <c r="J197" s="18">
        <v>8.0152559486956516</v>
      </c>
      <c r="K197" s="18">
        <v>0.35758500000000004</v>
      </c>
      <c r="L197" s="18">
        <v>-0.14994867517803301</v>
      </c>
      <c r="M197" s="18">
        <v>6.5290133028803943E-4</v>
      </c>
    </row>
    <row r="198" spans="1:13" x14ac:dyDescent="0.25">
      <c r="A198" s="13">
        <f t="shared" si="12"/>
        <v>3</v>
      </c>
      <c r="B198" s="13">
        <f t="shared" si="12"/>
        <v>22</v>
      </c>
      <c r="C198" s="13" t="s">
        <v>525</v>
      </c>
      <c r="D198" s="13" t="s">
        <v>99</v>
      </c>
      <c r="E198" s="16">
        <v>2015</v>
      </c>
      <c r="F198" s="17"/>
      <c r="G198" s="18"/>
      <c r="H198" s="18"/>
      <c r="I198" s="18"/>
      <c r="J198" s="18"/>
      <c r="K198" s="18"/>
      <c r="L198" s="18"/>
      <c r="M198" s="18"/>
    </row>
    <row r="199" spans="1:13" x14ac:dyDescent="0.25">
      <c r="A199" s="13">
        <f t="shared" si="12"/>
        <v>3</v>
      </c>
      <c r="B199" s="13">
        <f t="shared" si="12"/>
        <v>22</v>
      </c>
      <c r="C199" s="13" t="s">
        <v>525</v>
      </c>
      <c r="D199" s="13" t="s">
        <v>99</v>
      </c>
      <c r="E199" s="16">
        <v>2016</v>
      </c>
      <c r="F199" s="17"/>
      <c r="G199" s="18"/>
      <c r="H199" s="18"/>
      <c r="I199" s="18"/>
      <c r="J199" s="18"/>
      <c r="K199" s="18"/>
      <c r="L199" s="18"/>
      <c r="M199" s="18"/>
    </row>
    <row r="200" spans="1:13" x14ac:dyDescent="0.25">
      <c r="A200" s="13">
        <f t="shared" si="12"/>
        <v>3</v>
      </c>
      <c r="B200" s="13">
        <f t="shared" si="12"/>
        <v>22</v>
      </c>
      <c r="C200" s="13" t="s">
        <v>525</v>
      </c>
      <c r="D200" s="13" t="s">
        <v>99</v>
      </c>
      <c r="E200" s="16">
        <v>2017</v>
      </c>
      <c r="F200" s="17"/>
      <c r="G200" s="18"/>
      <c r="H200" s="18"/>
      <c r="I200" s="18"/>
      <c r="J200" s="18"/>
      <c r="K200" s="18"/>
      <c r="L200" s="18"/>
      <c r="M200" s="18"/>
    </row>
    <row r="201" spans="1:13" x14ac:dyDescent="0.25">
      <c r="A201" s="13">
        <f t="shared" si="12"/>
        <v>3</v>
      </c>
      <c r="B201" s="13">
        <f t="shared" si="12"/>
        <v>22</v>
      </c>
      <c r="C201" s="13" t="s">
        <v>525</v>
      </c>
      <c r="D201" s="13" t="s">
        <v>99</v>
      </c>
      <c r="E201" s="16">
        <v>2018</v>
      </c>
      <c r="F201" s="17"/>
      <c r="G201" s="18"/>
      <c r="H201" s="18"/>
      <c r="I201" s="18"/>
      <c r="J201" s="18"/>
      <c r="K201" s="18"/>
      <c r="L201" s="18"/>
      <c r="M201" s="18"/>
    </row>
    <row r="202" spans="1:13" x14ac:dyDescent="0.25">
      <c r="A202" s="13">
        <f t="shared" si="12"/>
        <v>3</v>
      </c>
      <c r="B202" s="13">
        <f t="shared" si="12"/>
        <v>23</v>
      </c>
      <c r="C202" s="13" t="s">
        <v>525</v>
      </c>
      <c r="D202" s="13" t="s">
        <v>102</v>
      </c>
      <c r="E202" s="16">
        <v>2010</v>
      </c>
      <c r="F202" s="17">
        <v>0.17146085884528459</v>
      </c>
      <c r="G202" s="18">
        <v>0.70473761911152866</v>
      </c>
      <c r="H202" s="18">
        <v>0.14253120386525298</v>
      </c>
      <c r="I202" s="18">
        <v>3.079831932773109</v>
      </c>
      <c r="J202" s="18">
        <v>7.960292040517289</v>
      </c>
      <c r="K202" s="18">
        <v>0.54214499999999999</v>
      </c>
      <c r="L202" s="18">
        <v>0.19226718820520539</v>
      </c>
      <c r="M202" s="18">
        <v>4.0421886711639987E-2</v>
      </c>
    </row>
    <row r="203" spans="1:13" x14ac:dyDescent="0.25">
      <c r="A203" s="13">
        <f t="shared" si="12"/>
        <v>3</v>
      </c>
      <c r="B203" s="13">
        <f t="shared" si="12"/>
        <v>23</v>
      </c>
      <c r="C203" s="13" t="s">
        <v>525</v>
      </c>
      <c r="D203" s="13" t="s">
        <v>102</v>
      </c>
      <c r="E203" s="16">
        <v>2011</v>
      </c>
      <c r="F203" s="17">
        <v>0.1562360303978543</v>
      </c>
      <c r="G203" s="18">
        <v>0.73194330880348857</v>
      </c>
      <c r="H203" s="18">
        <v>0.13614063777596075</v>
      </c>
      <c r="I203" s="18">
        <v>2.30868544600939</v>
      </c>
      <c r="J203" s="18">
        <v>7.9450101148787891</v>
      </c>
      <c r="K203" s="18">
        <v>0.78822499999999995</v>
      </c>
      <c r="L203" s="18">
        <v>0.12642386005162032</v>
      </c>
      <c r="M203" s="18">
        <v>2.94773495257219E-2</v>
      </c>
    </row>
    <row r="204" spans="1:13" x14ac:dyDescent="0.25">
      <c r="A204" s="13">
        <f t="shared" si="12"/>
        <v>3</v>
      </c>
      <c r="B204" s="13">
        <f t="shared" si="12"/>
        <v>23</v>
      </c>
      <c r="C204" s="13" t="s">
        <v>525</v>
      </c>
      <c r="D204" s="13" t="s">
        <v>102</v>
      </c>
      <c r="E204" s="16">
        <v>2012</v>
      </c>
      <c r="F204" s="17">
        <v>0.10487485991781846</v>
      </c>
      <c r="G204" s="18">
        <v>0.72226593233674274</v>
      </c>
      <c r="H204" s="18">
        <v>0.16260162601626016</v>
      </c>
      <c r="I204" s="18">
        <v>2.0563106796116504</v>
      </c>
      <c r="J204" s="18">
        <v>7.9835072503810709</v>
      </c>
      <c r="K204" s="18">
        <v>0.71901500000000007</v>
      </c>
      <c r="L204" s="18">
        <v>2.830393634499706E-2</v>
      </c>
      <c r="M204" s="18">
        <v>1.0455283875530607E-2</v>
      </c>
    </row>
    <row r="205" spans="1:13" x14ac:dyDescent="0.25">
      <c r="A205" s="13">
        <f t="shared" si="12"/>
        <v>3</v>
      </c>
      <c r="B205" s="13">
        <f t="shared" si="12"/>
        <v>23</v>
      </c>
      <c r="C205" s="13" t="s">
        <v>525</v>
      </c>
      <c r="D205" s="13" t="s">
        <v>102</v>
      </c>
      <c r="E205" s="16">
        <v>2013</v>
      </c>
      <c r="F205" s="17">
        <v>0.11242299794661191</v>
      </c>
      <c r="G205" s="18">
        <v>0.71237731733914933</v>
      </c>
      <c r="H205" s="18">
        <v>8.2470010905125415E-2</v>
      </c>
      <c r="I205" s="18">
        <v>2.1663244353182756</v>
      </c>
      <c r="J205" s="18">
        <v>7.9447375238998621</v>
      </c>
      <c r="K205" s="18">
        <v>0.84974499999999997</v>
      </c>
      <c r="L205" s="18">
        <v>2.9096214917174512E-2</v>
      </c>
      <c r="M205" s="18">
        <v>1.022343144530214E-2</v>
      </c>
    </row>
    <row r="206" spans="1:13" x14ac:dyDescent="0.25">
      <c r="A206" s="13">
        <f t="shared" si="12"/>
        <v>3</v>
      </c>
      <c r="B206" s="13">
        <f t="shared" si="12"/>
        <v>23</v>
      </c>
      <c r="C206" s="13" t="s">
        <v>525</v>
      </c>
      <c r="D206" s="13" t="s">
        <v>102</v>
      </c>
      <c r="E206" s="16">
        <v>2014</v>
      </c>
      <c r="F206" s="17">
        <v>0.11287675965109249</v>
      </c>
      <c r="G206" s="18">
        <v>0.74416646620158766</v>
      </c>
      <c r="H206" s="18">
        <v>4.9915804666827032E-2</v>
      </c>
      <c r="I206" s="18">
        <v>2.0610465116279069</v>
      </c>
      <c r="J206" s="18">
        <v>8.0698846297761442</v>
      </c>
      <c r="K206" s="18">
        <v>0.70363500000000001</v>
      </c>
      <c r="L206" s="18">
        <v>-0.14994867517803301</v>
      </c>
      <c r="M206" s="18">
        <v>6.5290133028803943E-4</v>
      </c>
    </row>
    <row r="207" spans="1:13" x14ac:dyDescent="0.25">
      <c r="A207" s="13">
        <f t="shared" si="12"/>
        <v>3</v>
      </c>
      <c r="B207" s="13">
        <f t="shared" si="12"/>
        <v>23</v>
      </c>
      <c r="C207" s="13" t="s">
        <v>525</v>
      </c>
      <c r="D207" s="13" t="s">
        <v>102</v>
      </c>
      <c r="E207" s="16">
        <v>2015</v>
      </c>
      <c r="F207" s="17">
        <v>0.10796291482540507</v>
      </c>
      <c r="G207" s="18">
        <v>0.80508198501465955</v>
      </c>
      <c r="H207" s="18">
        <v>4.1806928005212289E-2</v>
      </c>
      <c r="I207" s="18">
        <v>1.0634262003556609</v>
      </c>
      <c r="J207" s="18">
        <v>8.1721250556849281</v>
      </c>
      <c r="K207" s="18">
        <v>0.77668999999999999</v>
      </c>
      <c r="L207" s="18">
        <v>-4.9895281043038531E-2</v>
      </c>
      <c r="M207" s="18">
        <v>1.1092080580701795E-2</v>
      </c>
    </row>
    <row r="208" spans="1:13" x14ac:dyDescent="0.25">
      <c r="A208" s="13">
        <f t="shared" si="12"/>
        <v>3</v>
      </c>
      <c r="B208" s="13">
        <f t="shared" si="12"/>
        <v>23</v>
      </c>
      <c r="C208" s="13" t="s">
        <v>525</v>
      </c>
      <c r="D208" s="13" t="s">
        <v>102</v>
      </c>
      <c r="E208" s="16">
        <v>2016</v>
      </c>
      <c r="F208" s="17"/>
      <c r="G208" s="18"/>
      <c r="H208" s="18"/>
      <c r="I208" s="18"/>
      <c r="J208" s="18"/>
      <c r="K208" s="18"/>
      <c r="L208" s="18"/>
      <c r="M208" s="18"/>
    </row>
    <row r="209" spans="1:13" x14ac:dyDescent="0.25">
      <c r="A209" s="13">
        <f t="shared" si="12"/>
        <v>3</v>
      </c>
      <c r="B209" s="13">
        <f t="shared" si="12"/>
        <v>23</v>
      </c>
      <c r="C209" s="13" t="s">
        <v>525</v>
      </c>
      <c r="D209" s="13" t="s">
        <v>102</v>
      </c>
      <c r="E209" s="16">
        <v>2017</v>
      </c>
      <c r="F209" s="17"/>
      <c r="G209" s="18"/>
      <c r="H209" s="18"/>
      <c r="I209" s="18"/>
      <c r="J209" s="18"/>
      <c r="K209" s="18"/>
      <c r="L209" s="18"/>
      <c r="M209" s="18"/>
    </row>
    <row r="210" spans="1:13" x14ac:dyDescent="0.25">
      <c r="A210" s="13">
        <f t="shared" si="12"/>
        <v>3</v>
      </c>
      <c r="B210" s="13">
        <f t="shared" si="12"/>
        <v>23</v>
      </c>
      <c r="C210" s="13" t="s">
        <v>525</v>
      </c>
      <c r="D210" s="13" t="s">
        <v>102</v>
      </c>
      <c r="E210" s="16">
        <v>2018</v>
      </c>
      <c r="F210" s="17"/>
      <c r="G210" s="18"/>
      <c r="H210" s="18"/>
      <c r="I210" s="18"/>
      <c r="J210" s="18"/>
      <c r="K210" s="18"/>
      <c r="L210" s="18"/>
      <c r="M210" s="18"/>
    </row>
    <row r="211" spans="1:13" x14ac:dyDescent="0.25">
      <c r="A211" s="13">
        <f t="shared" si="12"/>
        <v>3</v>
      </c>
      <c r="B211" s="13">
        <f t="shared" si="12"/>
        <v>24</v>
      </c>
      <c r="C211" s="13" t="s">
        <v>525</v>
      </c>
      <c r="D211" s="13" t="s">
        <v>103</v>
      </c>
      <c r="E211" s="16">
        <v>2010</v>
      </c>
      <c r="F211" s="17">
        <v>3.3728234748513851E-2</v>
      </c>
      <c r="G211" s="18">
        <v>0.59699919399838797</v>
      </c>
      <c r="H211" s="18">
        <v>0.19468038936077869</v>
      </c>
      <c r="I211" s="18">
        <v>4.3304463690872748</v>
      </c>
      <c r="J211" s="18">
        <v>8.7325626828807437</v>
      </c>
      <c r="K211" s="18">
        <v>0.75746500000000005</v>
      </c>
      <c r="L211" s="18">
        <v>0.19226718820520539</v>
      </c>
      <c r="M211" s="18">
        <v>4.0421886711639987E-2</v>
      </c>
    </row>
    <row r="212" spans="1:13" x14ac:dyDescent="0.25">
      <c r="A212" s="13">
        <f t="shared" ref="A212:B227" si="13">IF(C212=C211,A211,A211+1)</f>
        <v>3</v>
      </c>
      <c r="B212" s="13">
        <f t="shared" si="13"/>
        <v>24</v>
      </c>
      <c r="C212" s="13" t="s">
        <v>525</v>
      </c>
      <c r="D212" s="13" t="s">
        <v>103</v>
      </c>
      <c r="E212" s="16">
        <v>2011</v>
      </c>
      <c r="F212" s="17">
        <v>2.8002053483922155E-2</v>
      </c>
      <c r="G212" s="18">
        <v>0.66482355864811127</v>
      </c>
      <c r="H212" s="18">
        <v>7.560884691848907E-2</v>
      </c>
      <c r="I212" s="18">
        <v>2.7383033419023137</v>
      </c>
      <c r="J212" s="18">
        <v>8.7305145828630266</v>
      </c>
      <c r="K212" s="18">
        <v>0.59982000000000002</v>
      </c>
      <c r="L212" s="18">
        <v>0.12642386005162032</v>
      </c>
      <c r="M212" s="18">
        <v>2.94773495257219E-2</v>
      </c>
    </row>
    <row r="213" spans="1:13" x14ac:dyDescent="0.25">
      <c r="A213" s="13">
        <f t="shared" si="13"/>
        <v>3</v>
      </c>
      <c r="B213" s="13">
        <f t="shared" si="13"/>
        <v>24</v>
      </c>
      <c r="C213" s="13" t="s">
        <v>525</v>
      </c>
      <c r="D213" s="13" t="s">
        <v>103</v>
      </c>
      <c r="E213" s="16">
        <v>2012</v>
      </c>
      <c r="F213" s="17">
        <v>2.1024967148488831E-2</v>
      </c>
      <c r="G213" s="18">
        <v>0.65041034421680344</v>
      </c>
      <c r="H213" s="18">
        <v>6.193540768731181E-2</v>
      </c>
      <c r="I213" s="18">
        <v>2.0601948503827416</v>
      </c>
      <c r="J213" s="18">
        <v>8.7814443668546822</v>
      </c>
      <c r="K213" s="18">
        <v>0.56521500000000002</v>
      </c>
      <c r="L213" s="18">
        <v>2.830393634499706E-2</v>
      </c>
      <c r="M213" s="18">
        <v>1.0455283875530607E-2</v>
      </c>
    </row>
    <row r="214" spans="1:13" x14ac:dyDescent="0.25">
      <c r="A214" s="13">
        <f t="shared" si="13"/>
        <v>3</v>
      </c>
      <c r="B214" s="13">
        <f t="shared" si="13"/>
        <v>24</v>
      </c>
      <c r="C214" s="13" t="s">
        <v>525</v>
      </c>
      <c r="D214" s="13" t="s">
        <v>103</v>
      </c>
      <c r="E214" s="16">
        <v>2013</v>
      </c>
      <c r="F214" s="17">
        <v>1.555330896648262E-2</v>
      </c>
      <c r="G214" s="18">
        <v>0.60082181991424488</v>
      </c>
      <c r="H214" s="18">
        <v>-3.1741305383515959E-2</v>
      </c>
      <c r="I214" s="18">
        <v>1.6396771037181996</v>
      </c>
      <c r="J214" s="18">
        <v>8.7728463714640306</v>
      </c>
      <c r="K214" s="18">
        <v>0.47293499999999999</v>
      </c>
      <c r="L214" s="18">
        <v>2.9096214917174512E-2</v>
      </c>
      <c r="M214" s="18">
        <v>1.022343144530214E-2</v>
      </c>
    </row>
    <row r="215" spans="1:13" x14ac:dyDescent="0.25">
      <c r="A215" s="13">
        <f t="shared" si="13"/>
        <v>3</v>
      </c>
      <c r="B215" s="13">
        <f t="shared" si="13"/>
        <v>24</v>
      </c>
      <c r="C215" s="13" t="s">
        <v>525</v>
      </c>
      <c r="D215" s="13" t="s">
        <v>103</v>
      </c>
      <c r="E215" s="16">
        <v>2014</v>
      </c>
      <c r="F215" s="17">
        <v>0</v>
      </c>
      <c r="G215" s="18">
        <v>0.62868826675055045</v>
      </c>
      <c r="H215" s="18">
        <v>-2.1390374331550803E-3</v>
      </c>
      <c r="I215" s="18">
        <v>1.6891814539210075</v>
      </c>
      <c r="J215" s="18">
        <v>8.7179483833084639</v>
      </c>
      <c r="K215" s="18">
        <v>0.36527500000000002</v>
      </c>
      <c r="L215" s="18">
        <v>-0.14994867517803301</v>
      </c>
      <c r="M215" s="18">
        <v>6.5290133028803943E-4</v>
      </c>
    </row>
    <row r="216" spans="1:13" x14ac:dyDescent="0.25">
      <c r="A216" s="13">
        <f t="shared" si="13"/>
        <v>3</v>
      </c>
      <c r="B216" s="13">
        <f t="shared" si="13"/>
        <v>24</v>
      </c>
      <c r="C216" s="13" t="s">
        <v>525</v>
      </c>
      <c r="D216" s="13" t="s">
        <v>103</v>
      </c>
      <c r="E216" s="16">
        <v>2015</v>
      </c>
      <c r="F216" s="17">
        <v>0</v>
      </c>
      <c r="G216" s="18">
        <v>0.58649270913277063</v>
      </c>
      <c r="H216" s="18">
        <v>-0.13775901765157331</v>
      </c>
      <c r="I216" s="18">
        <v>2.1573258606885513</v>
      </c>
      <c r="J216" s="18">
        <v>8.5191981800824532</v>
      </c>
      <c r="K216" s="18">
        <v>0.36527500000000002</v>
      </c>
      <c r="L216" s="18">
        <v>-4.9895281043038531E-2</v>
      </c>
      <c r="M216" s="18">
        <v>1.1092080580701795E-2</v>
      </c>
    </row>
    <row r="217" spans="1:13" x14ac:dyDescent="0.25">
      <c r="A217" s="13">
        <f t="shared" si="13"/>
        <v>3</v>
      </c>
      <c r="B217" s="13">
        <f t="shared" si="13"/>
        <v>24</v>
      </c>
      <c r="C217" s="13" t="s">
        <v>525</v>
      </c>
      <c r="D217" s="13" t="s">
        <v>103</v>
      </c>
      <c r="E217" s="16">
        <v>2016</v>
      </c>
      <c r="F217" s="17">
        <v>0</v>
      </c>
      <c r="G217" s="18">
        <v>0.57548493602971529</v>
      </c>
      <c r="H217" s="18">
        <v>-0.1358646306231944</v>
      </c>
      <c r="I217" s="18">
        <v>1.3841184387617764</v>
      </c>
      <c r="J217" s="18">
        <v>8.4463881432141878</v>
      </c>
      <c r="K217" s="18">
        <v>0.36142999999999997</v>
      </c>
      <c r="L217" s="18">
        <v>7.8149761888685498E-2</v>
      </c>
      <c r="M217" s="18">
        <v>1.5971606033719457E-2</v>
      </c>
    </row>
    <row r="218" spans="1:13" x14ac:dyDescent="0.25">
      <c r="A218" s="13">
        <f t="shared" si="13"/>
        <v>3</v>
      </c>
      <c r="B218" s="13">
        <f t="shared" si="13"/>
        <v>24</v>
      </c>
      <c r="C218" s="13" t="s">
        <v>525</v>
      </c>
      <c r="D218" s="13" t="s">
        <v>103</v>
      </c>
      <c r="E218" s="16">
        <v>2017</v>
      </c>
      <c r="F218" s="17"/>
      <c r="G218" s="18"/>
      <c r="H218" s="18"/>
      <c r="I218" s="18"/>
      <c r="J218" s="18"/>
      <c r="K218" s="18"/>
      <c r="L218" s="18"/>
      <c r="M218" s="18"/>
    </row>
    <row r="219" spans="1:13" x14ac:dyDescent="0.25">
      <c r="A219" s="13">
        <f t="shared" si="13"/>
        <v>3</v>
      </c>
      <c r="B219" s="13">
        <f t="shared" si="13"/>
        <v>24</v>
      </c>
      <c r="C219" s="13" t="s">
        <v>525</v>
      </c>
      <c r="D219" s="13" t="s">
        <v>103</v>
      </c>
      <c r="E219" s="16">
        <v>2018</v>
      </c>
      <c r="F219" s="17"/>
      <c r="G219" s="18"/>
      <c r="H219" s="18"/>
      <c r="I219" s="18"/>
      <c r="J219" s="18"/>
      <c r="K219" s="18"/>
      <c r="L219" s="18"/>
      <c r="M219" s="18"/>
    </row>
    <row r="220" spans="1:13" x14ac:dyDescent="0.25">
      <c r="A220" s="13">
        <f t="shared" si="13"/>
        <v>3</v>
      </c>
      <c r="B220" s="13">
        <f t="shared" si="13"/>
        <v>25</v>
      </c>
      <c r="C220" s="13" t="s">
        <v>525</v>
      </c>
      <c r="D220" s="13" t="s">
        <v>104</v>
      </c>
      <c r="E220" s="16">
        <v>2010</v>
      </c>
      <c r="F220" s="17">
        <v>0</v>
      </c>
      <c r="G220" s="18">
        <v>0.24865868757738341</v>
      </c>
      <c r="H220" s="18">
        <v>0.18860916219562526</v>
      </c>
      <c r="I220" s="18">
        <v>4.3391768292682933</v>
      </c>
      <c r="J220" s="18">
        <v>8.2232445918999773</v>
      </c>
      <c r="K220" s="18">
        <v>0.56137000000000004</v>
      </c>
      <c r="L220" s="18">
        <v>0.12642386005162032</v>
      </c>
      <c r="M220" s="18">
        <v>2.94773495257219E-2</v>
      </c>
    </row>
    <row r="221" spans="1:13" x14ac:dyDescent="0.25">
      <c r="A221" s="13">
        <f t="shared" si="13"/>
        <v>3</v>
      </c>
      <c r="B221" s="13">
        <f t="shared" si="13"/>
        <v>25</v>
      </c>
      <c r="C221" s="13" t="s">
        <v>525</v>
      </c>
      <c r="D221" s="13" t="s">
        <v>104</v>
      </c>
      <c r="E221" s="16">
        <v>2011</v>
      </c>
      <c r="F221" s="17">
        <v>0</v>
      </c>
      <c r="G221" s="18">
        <v>0.46429725363489499</v>
      </c>
      <c r="H221" s="18">
        <v>0.1680129240710824</v>
      </c>
      <c r="I221" s="18">
        <v>3.6628289473684212</v>
      </c>
      <c r="J221" s="18">
        <v>8.1803439837503671</v>
      </c>
      <c r="K221" s="18">
        <v>1.2188650000000001</v>
      </c>
      <c r="L221" s="18">
        <v>2.830393634499706E-2</v>
      </c>
      <c r="M221" s="18">
        <v>1.0455283875530607E-2</v>
      </c>
    </row>
    <row r="222" spans="1:13" x14ac:dyDescent="0.25">
      <c r="A222" s="13">
        <f t="shared" si="13"/>
        <v>3</v>
      </c>
      <c r="B222" s="13">
        <f t="shared" si="13"/>
        <v>25</v>
      </c>
      <c r="C222" s="13" t="s">
        <v>525</v>
      </c>
      <c r="D222" s="13" t="s">
        <v>104</v>
      </c>
      <c r="E222" s="16">
        <v>2012</v>
      </c>
      <c r="F222" s="17">
        <v>0</v>
      </c>
      <c r="G222" s="18">
        <v>0.52562446167097332</v>
      </c>
      <c r="H222" s="18">
        <v>0.17021963824289407</v>
      </c>
      <c r="I222" s="18">
        <v>2.4064837905236907</v>
      </c>
      <c r="J222" s="18">
        <v>8.1806670333412885</v>
      </c>
      <c r="K222" s="18">
        <v>1.19964</v>
      </c>
      <c r="L222" s="18">
        <v>2.9096214917174512E-2</v>
      </c>
      <c r="M222" s="18">
        <v>1.022343144530214E-2</v>
      </c>
    </row>
    <row r="223" spans="1:13" x14ac:dyDescent="0.25">
      <c r="A223" s="13">
        <f t="shared" si="13"/>
        <v>3</v>
      </c>
      <c r="B223" s="13">
        <f t="shared" si="13"/>
        <v>25</v>
      </c>
      <c r="C223" s="13" t="s">
        <v>525</v>
      </c>
      <c r="D223" s="13" t="s">
        <v>104</v>
      </c>
      <c r="E223" s="16">
        <v>2013</v>
      </c>
      <c r="F223" s="17">
        <v>0</v>
      </c>
      <c r="G223" s="18">
        <v>0.58487394957983196</v>
      </c>
      <c r="H223" s="18">
        <v>0.18341736694677874</v>
      </c>
      <c r="I223" s="18">
        <v>2.234069400630915</v>
      </c>
      <c r="J223" s="18">
        <v>8.1408001166114019</v>
      </c>
      <c r="K223" s="18">
        <v>1.380355</v>
      </c>
      <c r="L223" s="18">
        <v>-0.14994867517803301</v>
      </c>
      <c r="M223" s="18">
        <v>6.5290133028803943E-4</v>
      </c>
    </row>
    <row r="224" spans="1:13" x14ac:dyDescent="0.25">
      <c r="A224" s="13">
        <f t="shared" si="13"/>
        <v>3</v>
      </c>
      <c r="B224" s="13">
        <f t="shared" si="13"/>
        <v>25</v>
      </c>
      <c r="C224" s="13" t="s">
        <v>525</v>
      </c>
      <c r="D224" s="13" t="s">
        <v>104</v>
      </c>
      <c r="E224" s="16">
        <v>2014</v>
      </c>
      <c r="F224" s="17">
        <v>0</v>
      </c>
      <c r="G224" s="18">
        <v>0.55313932416586709</v>
      </c>
      <c r="H224" s="18">
        <v>0.1646945954589063</v>
      </c>
      <c r="I224" s="18">
        <v>2.1981441048034935</v>
      </c>
      <c r="J224" s="18">
        <v>8.1906301560895134</v>
      </c>
      <c r="K224" s="18">
        <v>1.364975</v>
      </c>
      <c r="L224" s="18">
        <v>-4.9895281043038531E-2</v>
      </c>
      <c r="M224" s="18">
        <v>1.1092080580701795E-2</v>
      </c>
    </row>
    <row r="225" spans="1:13" x14ac:dyDescent="0.25">
      <c r="A225" s="13">
        <f t="shared" si="13"/>
        <v>3</v>
      </c>
      <c r="B225" s="13">
        <f t="shared" si="13"/>
        <v>25</v>
      </c>
      <c r="C225" s="13" t="s">
        <v>525</v>
      </c>
      <c r="D225" s="13" t="s">
        <v>104</v>
      </c>
      <c r="E225" s="16">
        <v>2015</v>
      </c>
      <c r="F225" s="17">
        <v>0</v>
      </c>
      <c r="G225" s="18">
        <v>0.59111068260701893</v>
      </c>
      <c r="H225" s="18">
        <v>0.14047435403008099</v>
      </c>
      <c r="I225" s="18">
        <v>2.7047113470471134</v>
      </c>
      <c r="J225" s="18">
        <v>8.2910536566221165</v>
      </c>
      <c r="K225" s="18">
        <v>1.118895</v>
      </c>
      <c r="L225" s="18">
        <v>7.8149761888685498E-2</v>
      </c>
      <c r="M225" s="18">
        <v>1.5971606033719457E-2</v>
      </c>
    </row>
    <row r="226" spans="1:13" x14ac:dyDescent="0.25">
      <c r="A226" s="13">
        <f t="shared" si="13"/>
        <v>3</v>
      </c>
      <c r="B226" s="13">
        <f t="shared" si="13"/>
        <v>25</v>
      </c>
      <c r="C226" s="13" t="s">
        <v>525</v>
      </c>
      <c r="D226" s="13" t="s">
        <v>104</v>
      </c>
      <c r="E226" s="16">
        <v>2016</v>
      </c>
      <c r="F226" s="17">
        <v>0</v>
      </c>
      <c r="G226" s="18">
        <v>0.53135904932566258</v>
      </c>
      <c r="H226" s="18">
        <v>8.6862208808827696E-2</v>
      </c>
      <c r="I226" s="18">
        <v>2.4373414510400813</v>
      </c>
      <c r="J226" s="18">
        <v>8.3130807688893604</v>
      </c>
      <c r="K226" s="18">
        <v>1.1419650000000001</v>
      </c>
      <c r="L226" s="18">
        <v>0.12293285294843592</v>
      </c>
      <c r="M226" s="18">
        <v>8.8130210400938127E-3</v>
      </c>
    </row>
    <row r="227" spans="1:13" x14ac:dyDescent="0.25">
      <c r="A227" s="13">
        <f t="shared" si="13"/>
        <v>3</v>
      </c>
      <c r="B227" s="13">
        <f t="shared" si="13"/>
        <v>25</v>
      </c>
      <c r="C227" s="13" t="s">
        <v>525</v>
      </c>
      <c r="D227" s="13" t="s">
        <v>104</v>
      </c>
      <c r="E227" s="16">
        <v>2017</v>
      </c>
      <c r="F227" s="17">
        <v>1.1768219832735962E-2</v>
      </c>
      <c r="G227" s="18">
        <v>0.24872200018589088</v>
      </c>
      <c r="H227" s="18">
        <v>0.15810019518542615</v>
      </c>
      <c r="I227" s="18">
        <v>4.0144832126398944</v>
      </c>
      <c r="J227" s="18">
        <v>8.3276864025574699</v>
      </c>
      <c r="K227" s="18">
        <v>0.69979000000000002</v>
      </c>
      <c r="L227" s="18">
        <v>0.17896887529553296</v>
      </c>
      <c r="M227" s="18">
        <v>3.2565795907862745E-2</v>
      </c>
    </row>
    <row r="228" spans="1:13" x14ac:dyDescent="0.25">
      <c r="A228" s="13">
        <f t="shared" ref="A228:B243" si="14">IF(C228=C227,A227,A227+1)</f>
        <v>3</v>
      </c>
      <c r="B228" s="13">
        <f t="shared" si="14"/>
        <v>25</v>
      </c>
      <c r="C228" s="13" t="s">
        <v>525</v>
      </c>
      <c r="D228" s="13" t="s">
        <v>104</v>
      </c>
      <c r="E228" s="16">
        <v>2018</v>
      </c>
      <c r="F228" s="17">
        <v>2.3015873015873017E-2</v>
      </c>
      <c r="G228" s="18">
        <v>0.29793789997629772</v>
      </c>
      <c r="H228" s="18">
        <v>4.0649442995970606E-2</v>
      </c>
      <c r="I228" s="18">
        <v>3.2908944399677678</v>
      </c>
      <c r="J228" s="18">
        <v>8.0846891026478449</v>
      </c>
      <c r="K228" s="18">
        <v>0.89203999999999994</v>
      </c>
      <c r="L228" s="18">
        <v>0.19226718820520539</v>
      </c>
      <c r="M228" s="18">
        <v>4.0421886711639987E-2</v>
      </c>
    </row>
    <row r="229" spans="1:13" x14ac:dyDescent="0.25">
      <c r="A229" s="13">
        <f t="shared" si="14"/>
        <v>3</v>
      </c>
      <c r="B229" s="13">
        <f t="shared" si="14"/>
        <v>26</v>
      </c>
      <c r="C229" s="13" t="s">
        <v>525</v>
      </c>
      <c r="D229" s="13" t="s">
        <v>111</v>
      </c>
      <c r="E229" s="16">
        <v>2010</v>
      </c>
      <c r="F229" s="17">
        <v>2.7724913699063557E-2</v>
      </c>
      <c r="G229" s="18">
        <v>0.57766708466861738</v>
      </c>
      <c r="H229" s="18"/>
      <c r="I229" s="18">
        <v>3.2164973007303903</v>
      </c>
      <c r="J229" s="18">
        <v>11.100879087741578</v>
      </c>
      <c r="K229" s="18">
        <v>0.59597500000000003</v>
      </c>
      <c r="L229" s="18">
        <v>0.12642386005162032</v>
      </c>
      <c r="M229" s="18">
        <v>2.94773495257219E-2</v>
      </c>
    </row>
    <row r="230" spans="1:13" x14ac:dyDescent="0.25">
      <c r="A230" s="13">
        <f t="shared" si="14"/>
        <v>3</v>
      </c>
      <c r="B230" s="13">
        <f t="shared" si="14"/>
        <v>26</v>
      </c>
      <c r="C230" s="13" t="s">
        <v>525</v>
      </c>
      <c r="D230" s="13" t="s">
        <v>111</v>
      </c>
      <c r="E230" s="16">
        <v>2011</v>
      </c>
      <c r="F230" s="17">
        <v>4.4774970791327653E-2</v>
      </c>
      <c r="G230" s="18">
        <v>0.61867143979943662</v>
      </c>
      <c r="H230" s="18">
        <v>8.525664194046205E-2</v>
      </c>
      <c r="I230" s="18">
        <v>2.9027019556354086</v>
      </c>
      <c r="J230" s="18">
        <v>11.112773375250503</v>
      </c>
      <c r="K230" s="18">
        <v>0.49600500000000003</v>
      </c>
      <c r="L230" s="18">
        <v>2.830393634499706E-2</v>
      </c>
      <c r="M230" s="18">
        <v>1.0455283875530607E-2</v>
      </c>
    </row>
    <row r="231" spans="1:13" x14ac:dyDescent="0.25">
      <c r="A231" s="13">
        <f t="shared" si="14"/>
        <v>3</v>
      </c>
      <c r="B231" s="13">
        <f t="shared" si="14"/>
        <v>26</v>
      </c>
      <c r="C231" s="13" t="s">
        <v>525</v>
      </c>
      <c r="D231" s="13" t="s">
        <v>111</v>
      </c>
      <c r="E231" s="16">
        <v>2012</v>
      </c>
      <c r="F231" s="17">
        <v>4.5690749860598928E-2</v>
      </c>
      <c r="G231" s="18">
        <v>0.57867178212471626</v>
      </c>
      <c r="H231" s="18">
        <v>0.10760293958716091</v>
      </c>
      <c r="I231" s="18">
        <v>3.1620769034018248</v>
      </c>
      <c r="J231" s="18">
        <v>11.172623885766583</v>
      </c>
      <c r="K231" s="18">
        <v>0.41141500000000003</v>
      </c>
      <c r="L231" s="18">
        <v>2.9096214917174512E-2</v>
      </c>
      <c r="M231" s="18">
        <v>1.022343144530214E-2</v>
      </c>
    </row>
    <row r="232" spans="1:13" x14ac:dyDescent="0.25">
      <c r="A232" s="13">
        <f t="shared" si="14"/>
        <v>3</v>
      </c>
      <c r="B232" s="13">
        <f t="shared" si="14"/>
        <v>26</v>
      </c>
      <c r="C232" s="13" t="s">
        <v>525</v>
      </c>
      <c r="D232" s="13" t="s">
        <v>111</v>
      </c>
      <c r="E232" s="16">
        <v>2013</v>
      </c>
      <c r="F232" s="17">
        <v>3.4125712022124492E-2</v>
      </c>
      <c r="G232" s="18">
        <v>0.55995704569860394</v>
      </c>
      <c r="H232" s="18">
        <v>8.4647987424972634E-2</v>
      </c>
      <c r="I232" s="18">
        <v>3.3492233148068973</v>
      </c>
      <c r="J232" s="18">
        <v>11.213405243991618</v>
      </c>
      <c r="K232" s="18">
        <v>0.49985000000000002</v>
      </c>
      <c r="L232" s="18">
        <v>-0.14994867517803301</v>
      </c>
      <c r="M232" s="18">
        <v>6.5290133028803943E-4</v>
      </c>
    </row>
    <row r="233" spans="1:13" x14ac:dyDescent="0.25">
      <c r="A233" s="13">
        <f t="shared" si="14"/>
        <v>3</v>
      </c>
      <c r="B233" s="13">
        <f t="shared" si="14"/>
        <v>26</v>
      </c>
      <c r="C233" s="13" t="s">
        <v>525</v>
      </c>
      <c r="D233" s="13" t="s">
        <v>111</v>
      </c>
      <c r="E233" s="16">
        <v>2014</v>
      </c>
      <c r="F233" s="17">
        <v>7.2903052651232272E-2</v>
      </c>
      <c r="G233" s="18">
        <v>0.57909246897821676</v>
      </c>
      <c r="H233" s="18">
        <v>7.9218020883466911E-2</v>
      </c>
      <c r="I233" s="18">
        <v>3.877750611246944</v>
      </c>
      <c r="J233" s="18">
        <v>11.205033637557046</v>
      </c>
      <c r="K233" s="18">
        <v>0.65749500000000005</v>
      </c>
      <c r="L233" s="18">
        <v>-4.9895281043038531E-2</v>
      </c>
      <c r="M233" s="18">
        <v>1.1092080580701795E-2</v>
      </c>
    </row>
    <row r="234" spans="1:13" x14ac:dyDescent="0.25">
      <c r="A234" s="13">
        <f t="shared" si="14"/>
        <v>3</v>
      </c>
      <c r="B234" s="13">
        <f t="shared" si="14"/>
        <v>26</v>
      </c>
      <c r="C234" s="13" t="s">
        <v>525</v>
      </c>
      <c r="D234" s="13" t="s">
        <v>111</v>
      </c>
      <c r="E234" s="16">
        <v>2015</v>
      </c>
      <c r="F234" s="17">
        <v>0.1190925158178987</v>
      </c>
      <c r="G234" s="18">
        <v>0.59350850858439597</v>
      </c>
      <c r="H234" s="18">
        <v>6.7896835625369592E-2</v>
      </c>
      <c r="I234" s="18">
        <v>2.7281673769856645</v>
      </c>
      <c r="J234" s="18">
        <v>11.239498444749362</v>
      </c>
      <c r="K234" s="18">
        <v>0.41141500000000003</v>
      </c>
      <c r="L234" s="18">
        <v>7.8149761888685498E-2</v>
      </c>
      <c r="M234" s="18">
        <v>1.5971606033719457E-2</v>
      </c>
    </row>
    <row r="235" spans="1:13" x14ac:dyDescent="0.25">
      <c r="A235" s="13">
        <f t="shared" si="14"/>
        <v>3</v>
      </c>
      <c r="B235" s="13">
        <f t="shared" si="14"/>
        <v>26</v>
      </c>
      <c r="C235" s="13" t="s">
        <v>525</v>
      </c>
      <c r="D235" s="13" t="s">
        <v>111</v>
      </c>
      <c r="E235" s="16">
        <v>2016</v>
      </c>
      <c r="F235" s="17">
        <v>0.10548095438489104</v>
      </c>
      <c r="G235" s="18">
        <v>0.59376281913542872</v>
      </c>
      <c r="H235" s="18">
        <v>7.2675951790283827E-2</v>
      </c>
      <c r="I235" s="18">
        <v>2.3429524028512305</v>
      </c>
      <c r="J235" s="18">
        <v>11.273840954014192</v>
      </c>
      <c r="K235" s="18">
        <v>0.36142999999999997</v>
      </c>
      <c r="L235" s="18">
        <v>0.12293285294843592</v>
      </c>
      <c r="M235" s="18">
        <v>8.8130210400938127E-3</v>
      </c>
    </row>
    <row r="236" spans="1:13" x14ac:dyDescent="0.25">
      <c r="A236" s="13">
        <f t="shared" si="14"/>
        <v>3</v>
      </c>
      <c r="B236" s="13">
        <f t="shared" si="14"/>
        <v>26</v>
      </c>
      <c r="C236" s="13" t="s">
        <v>525</v>
      </c>
      <c r="D236" s="13" t="s">
        <v>111</v>
      </c>
      <c r="E236" s="16">
        <v>2017</v>
      </c>
      <c r="F236" s="17">
        <v>9.3322914977369567E-2</v>
      </c>
      <c r="G236" s="18">
        <v>0.6107865191157007</v>
      </c>
      <c r="H236" s="18">
        <v>6.7847275691833867E-2</v>
      </c>
      <c r="I236" s="18">
        <v>2.7058185760751718</v>
      </c>
      <c r="J236" s="18">
        <v>11.243795296810124</v>
      </c>
      <c r="K236" s="18">
        <v>0.388345</v>
      </c>
      <c r="L236" s="18">
        <v>0.17896887529553296</v>
      </c>
      <c r="M236" s="18">
        <v>3.2565795907862745E-2</v>
      </c>
    </row>
    <row r="237" spans="1:13" x14ac:dyDescent="0.25">
      <c r="A237" s="13">
        <f t="shared" si="14"/>
        <v>3</v>
      </c>
      <c r="B237" s="13">
        <f t="shared" si="14"/>
        <v>26</v>
      </c>
      <c r="C237" s="13" t="s">
        <v>525</v>
      </c>
      <c r="D237" s="13" t="s">
        <v>111</v>
      </c>
      <c r="E237" s="16">
        <v>2018</v>
      </c>
      <c r="F237" s="17">
        <v>7.4227801172654193E-2</v>
      </c>
      <c r="G237" s="18">
        <v>0.6229304368419919</v>
      </c>
      <c r="H237" s="18">
        <v>4.8033242190023036E-2</v>
      </c>
      <c r="I237" s="18">
        <v>2.9704776098218724</v>
      </c>
      <c r="J237" s="18">
        <v>11.176550027663811</v>
      </c>
      <c r="K237" s="18">
        <v>0.32682499999999998</v>
      </c>
      <c r="L237" s="18">
        <v>0.19226718820520539</v>
      </c>
      <c r="M237" s="18">
        <v>4.0421886711639987E-2</v>
      </c>
    </row>
    <row r="238" spans="1:13" x14ac:dyDescent="0.25">
      <c r="A238" s="13">
        <f t="shared" si="14"/>
        <v>3</v>
      </c>
      <c r="B238" s="13">
        <f t="shared" si="14"/>
        <v>27</v>
      </c>
      <c r="C238" s="13" t="s">
        <v>525</v>
      </c>
      <c r="D238" s="13" t="s">
        <v>112</v>
      </c>
      <c r="E238" s="16">
        <v>2010</v>
      </c>
      <c r="F238" s="17">
        <v>2.0841031704973763E-2</v>
      </c>
      <c r="G238" s="18">
        <v>0.54736650706103396</v>
      </c>
      <c r="H238" s="18">
        <v>0.16570701254621492</v>
      </c>
      <c r="I238" s="18">
        <v>5.8614649681528661</v>
      </c>
      <c r="J238" s="18">
        <v>8.7552435619550053</v>
      </c>
      <c r="K238" s="18">
        <v>0.59597500000000003</v>
      </c>
      <c r="L238" s="18">
        <v>0.12642386005162032</v>
      </c>
      <c r="M238" s="18">
        <v>2.94773495257219E-2</v>
      </c>
    </row>
    <row r="239" spans="1:13" x14ac:dyDescent="0.25">
      <c r="A239" s="13">
        <f t="shared" si="14"/>
        <v>3</v>
      </c>
      <c r="B239" s="13">
        <f t="shared" si="14"/>
        <v>27</v>
      </c>
      <c r="C239" s="13" t="s">
        <v>525</v>
      </c>
      <c r="D239" s="13" t="s">
        <v>112</v>
      </c>
      <c r="E239" s="16">
        <v>2011</v>
      </c>
      <c r="F239" s="17">
        <v>0</v>
      </c>
      <c r="G239" s="18">
        <v>0.64412712523613735</v>
      </c>
      <c r="H239" s="18">
        <v>0.17074119346594069</v>
      </c>
      <c r="I239" s="18">
        <v>4.7940015785319652</v>
      </c>
      <c r="J239" s="18">
        <v>8.8422044295574551</v>
      </c>
      <c r="K239" s="18">
        <v>0.55752500000000005</v>
      </c>
      <c r="L239" s="18">
        <v>2.830393634499706E-2</v>
      </c>
      <c r="M239" s="18">
        <v>1.0455283875530607E-2</v>
      </c>
    </row>
    <row r="240" spans="1:13" x14ac:dyDescent="0.25">
      <c r="A240" s="13">
        <f t="shared" si="14"/>
        <v>3</v>
      </c>
      <c r="B240" s="13">
        <f t="shared" si="14"/>
        <v>27</v>
      </c>
      <c r="C240" s="13" t="s">
        <v>525</v>
      </c>
      <c r="D240" s="13" t="s">
        <v>112</v>
      </c>
      <c r="E240" s="16">
        <v>2012</v>
      </c>
      <c r="F240" s="17">
        <v>0</v>
      </c>
      <c r="G240" s="18">
        <v>0.57939600584510476</v>
      </c>
      <c r="H240" s="18">
        <v>0.17272284461763276</v>
      </c>
      <c r="I240" s="18">
        <v>3.7824324324324325</v>
      </c>
      <c r="J240" s="18">
        <v>8.9738310199765401</v>
      </c>
      <c r="K240" s="18">
        <v>0.60750999999999999</v>
      </c>
      <c r="L240" s="18">
        <v>2.9096214917174512E-2</v>
      </c>
      <c r="M240" s="18">
        <v>1.022343144530214E-2</v>
      </c>
    </row>
    <row r="241" spans="1:13" x14ac:dyDescent="0.25">
      <c r="A241" s="13">
        <f t="shared" si="14"/>
        <v>3</v>
      </c>
      <c r="B241" s="13">
        <f t="shared" si="14"/>
        <v>27</v>
      </c>
      <c r="C241" s="13" t="s">
        <v>525</v>
      </c>
      <c r="D241" s="13" t="s">
        <v>112</v>
      </c>
      <c r="E241" s="16">
        <v>2013</v>
      </c>
      <c r="F241" s="17">
        <v>4.1685637678959886E-2</v>
      </c>
      <c r="G241" s="18">
        <v>0.58321415437420832</v>
      </c>
      <c r="H241" s="18"/>
      <c r="I241" s="18">
        <v>6.3565599497802889</v>
      </c>
      <c r="J241" s="18">
        <v>9.1495142579865636</v>
      </c>
      <c r="K241" s="18">
        <v>0.79591499999999993</v>
      </c>
      <c r="L241" s="18">
        <v>-0.14994867517803301</v>
      </c>
      <c r="M241" s="18">
        <v>6.5290133028803943E-4</v>
      </c>
    </row>
    <row r="242" spans="1:13" x14ac:dyDescent="0.25">
      <c r="A242" s="13">
        <f t="shared" si="14"/>
        <v>3</v>
      </c>
      <c r="B242" s="13">
        <f t="shared" si="14"/>
        <v>27</v>
      </c>
      <c r="C242" s="13" t="s">
        <v>525</v>
      </c>
      <c r="D242" s="13" t="s">
        <v>112</v>
      </c>
      <c r="E242" s="16">
        <v>2014</v>
      </c>
      <c r="F242" s="17">
        <v>0.18905226379385645</v>
      </c>
      <c r="G242" s="18">
        <v>0.4252578072507377</v>
      </c>
      <c r="H242" s="18"/>
      <c r="I242" s="18">
        <v>3.6356891114820997</v>
      </c>
      <c r="J242" s="18">
        <v>9.485075455200711</v>
      </c>
      <c r="K242" s="18">
        <v>0.82667499999999994</v>
      </c>
      <c r="L242" s="18">
        <v>-4.9895281043038531E-2</v>
      </c>
      <c r="M242" s="18">
        <v>1.1092080580701795E-2</v>
      </c>
    </row>
    <row r="243" spans="1:13" x14ac:dyDescent="0.25">
      <c r="A243" s="13">
        <f t="shared" si="14"/>
        <v>3</v>
      </c>
      <c r="B243" s="13">
        <f t="shared" si="14"/>
        <v>27</v>
      </c>
      <c r="C243" s="13" t="s">
        <v>525</v>
      </c>
      <c r="D243" s="13" t="s">
        <v>112</v>
      </c>
      <c r="E243" s="16">
        <v>2015</v>
      </c>
      <c r="F243" s="17"/>
      <c r="G243" s="18"/>
      <c r="H243" s="18"/>
      <c r="I243" s="18"/>
      <c r="J243" s="18"/>
      <c r="K243" s="18"/>
      <c r="L243" s="18"/>
      <c r="M243" s="18"/>
    </row>
    <row r="244" spans="1:13" x14ac:dyDescent="0.25">
      <c r="A244" s="13">
        <f t="shared" ref="A244:B259" si="15">IF(C244=C243,A243,A243+1)</f>
        <v>3</v>
      </c>
      <c r="B244" s="13">
        <f t="shared" si="15"/>
        <v>27</v>
      </c>
      <c r="C244" s="13" t="s">
        <v>525</v>
      </c>
      <c r="D244" s="13" t="s">
        <v>112</v>
      </c>
      <c r="E244" s="16">
        <v>2016</v>
      </c>
      <c r="F244" s="17"/>
      <c r="G244" s="18"/>
      <c r="H244" s="18"/>
      <c r="I244" s="18"/>
      <c r="J244" s="18"/>
      <c r="K244" s="18"/>
      <c r="L244" s="18"/>
      <c r="M244" s="18"/>
    </row>
    <row r="245" spans="1:13" x14ac:dyDescent="0.25">
      <c r="A245" s="13">
        <f t="shared" si="15"/>
        <v>3</v>
      </c>
      <c r="B245" s="13">
        <f t="shared" si="15"/>
        <v>27</v>
      </c>
      <c r="C245" s="13" t="s">
        <v>525</v>
      </c>
      <c r="D245" s="13" t="s">
        <v>112</v>
      </c>
      <c r="E245" s="16">
        <v>2017</v>
      </c>
      <c r="F245" s="17"/>
      <c r="G245" s="18"/>
      <c r="H245" s="18"/>
      <c r="I245" s="18"/>
      <c r="J245" s="18"/>
      <c r="K245" s="18"/>
      <c r="L245" s="18"/>
      <c r="M245" s="18"/>
    </row>
    <row r="246" spans="1:13" x14ac:dyDescent="0.25">
      <c r="A246" s="13">
        <f t="shared" si="15"/>
        <v>3</v>
      </c>
      <c r="B246" s="13">
        <f t="shared" si="15"/>
        <v>27</v>
      </c>
      <c r="C246" s="13" t="s">
        <v>525</v>
      </c>
      <c r="D246" s="13" t="s">
        <v>112</v>
      </c>
      <c r="E246" s="16">
        <v>2018</v>
      </c>
      <c r="F246" s="17"/>
      <c r="G246" s="18"/>
      <c r="H246" s="18"/>
      <c r="I246" s="18"/>
      <c r="J246" s="18"/>
      <c r="K246" s="18"/>
      <c r="L246" s="18"/>
      <c r="M246" s="18"/>
    </row>
    <row r="247" spans="1:13" x14ac:dyDescent="0.25">
      <c r="A247" s="13">
        <f t="shared" si="15"/>
        <v>3</v>
      </c>
      <c r="B247" s="13">
        <f t="shared" si="15"/>
        <v>28</v>
      </c>
      <c r="C247" s="13" t="s">
        <v>525</v>
      </c>
      <c r="D247" s="13" t="s">
        <v>113</v>
      </c>
      <c r="E247" s="16">
        <v>2010</v>
      </c>
      <c r="F247" s="17">
        <v>3.3412698412698415E-2</v>
      </c>
      <c r="G247" s="18">
        <v>0.88786389764509566</v>
      </c>
      <c r="H247" s="18">
        <v>5.2985351381420361E-2</v>
      </c>
      <c r="I247" s="18">
        <v>0.80606464511829379</v>
      </c>
      <c r="J247" s="18">
        <v>9.0233399664206786</v>
      </c>
      <c r="K247" s="18">
        <v>1.1265850000000002</v>
      </c>
      <c r="L247" s="18">
        <v>0.12642386005162032</v>
      </c>
      <c r="M247" s="18">
        <v>2.94773495257219E-2</v>
      </c>
    </row>
    <row r="248" spans="1:13" x14ac:dyDescent="0.25">
      <c r="A248" s="13">
        <f t="shared" si="15"/>
        <v>3</v>
      </c>
      <c r="B248" s="13">
        <f t="shared" si="15"/>
        <v>28</v>
      </c>
      <c r="C248" s="13" t="s">
        <v>525</v>
      </c>
      <c r="D248" s="13" t="s">
        <v>113</v>
      </c>
      <c r="E248" s="16">
        <v>2011</v>
      </c>
      <c r="F248" s="17">
        <v>4.3384740259740262E-2</v>
      </c>
      <c r="G248" s="18">
        <v>0.90660011866950552</v>
      </c>
      <c r="H248" s="18">
        <v>1.5217618931276395E-2</v>
      </c>
      <c r="I248" s="18">
        <v>0.78085789320105037</v>
      </c>
      <c r="J248" s="18">
        <v>9.3071321355112779</v>
      </c>
      <c r="K248" s="18">
        <v>1.095825</v>
      </c>
      <c r="L248" s="18">
        <v>2.830393634499706E-2</v>
      </c>
      <c r="M248" s="18">
        <v>1.0455283875530607E-2</v>
      </c>
    </row>
    <row r="249" spans="1:13" x14ac:dyDescent="0.25">
      <c r="A249" s="13">
        <f t="shared" si="15"/>
        <v>3</v>
      </c>
      <c r="B249" s="13">
        <f t="shared" si="15"/>
        <v>28</v>
      </c>
      <c r="C249" s="13" t="s">
        <v>525</v>
      </c>
      <c r="D249" s="13" t="s">
        <v>113</v>
      </c>
      <c r="E249" s="16">
        <v>2012</v>
      </c>
      <c r="F249" s="17">
        <v>0</v>
      </c>
      <c r="G249" s="18">
        <v>0.91067090263502148</v>
      </c>
      <c r="H249" s="18">
        <v>-5.3394559094428274E-4</v>
      </c>
      <c r="I249" s="18">
        <v>0.82678527304175931</v>
      </c>
      <c r="J249" s="18">
        <v>9.5751373973301792</v>
      </c>
      <c r="K249" s="18">
        <v>0.7113250000000001</v>
      </c>
      <c r="L249" s="18">
        <v>2.9096214917174512E-2</v>
      </c>
      <c r="M249" s="18">
        <v>1.022343144530214E-2</v>
      </c>
    </row>
    <row r="250" spans="1:13" x14ac:dyDescent="0.25">
      <c r="A250" s="13">
        <f t="shared" si="15"/>
        <v>3</v>
      </c>
      <c r="B250" s="13">
        <f t="shared" si="15"/>
        <v>28</v>
      </c>
      <c r="C250" s="13" t="s">
        <v>525</v>
      </c>
      <c r="D250" s="13" t="s">
        <v>113</v>
      </c>
      <c r="E250" s="16">
        <v>2013</v>
      </c>
      <c r="F250" s="17">
        <v>0.17817258883248729</v>
      </c>
      <c r="G250" s="18">
        <v>0.90285402086531208</v>
      </c>
      <c r="H250" s="18"/>
      <c r="I250" s="18">
        <v>0.95866495507060323</v>
      </c>
      <c r="J250" s="18">
        <v>9.6009643262977473</v>
      </c>
      <c r="K250" s="18">
        <v>0.672875</v>
      </c>
      <c r="L250" s="18">
        <v>-0.14994867517803301</v>
      </c>
      <c r="M250" s="18">
        <v>6.5290133028803943E-4</v>
      </c>
    </row>
    <row r="251" spans="1:13" x14ac:dyDescent="0.25">
      <c r="A251" s="13">
        <f t="shared" si="15"/>
        <v>3</v>
      </c>
      <c r="B251" s="13">
        <f t="shared" si="15"/>
        <v>28</v>
      </c>
      <c r="C251" s="13" t="s">
        <v>525</v>
      </c>
      <c r="D251" s="13" t="s">
        <v>113</v>
      </c>
      <c r="E251" s="16">
        <v>2014</v>
      </c>
      <c r="F251" s="17"/>
      <c r="G251" s="18"/>
      <c r="H251" s="18"/>
      <c r="I251" s="18"/>
      <c r="J251" s="18"/>
      <c r="K251" s="18"/>
      <c r="L251" s="18"/>
      <c r="M251" s="18"/>
    </row>
    <row r="252" spans="1:13" x14ac:dyDescent="0.25">
      <c r="A252" s="13">
        <f t="shared" si="15"/>
        <v>3</v>
      </c>
      <c r="B252" s="13">
        <f t="shared" si="15"/>
        <v>28</v>
      </c>
      <c r="C252" s="13" t="s">
        <v>525</v>
      </c>
      <c r="D252" s="13" t="s">
        <v>113</v>
      </c>
      <c r="E252" s="16">
        <v>2015</v>
      </c>
      <c r="F252" s="17"/>
      <c r="G252" s="18"/>
      <c r="H252" s="18"/>
      <c r="I252" s="18"/>
      <c r="J252" s="18"/>
      <c r="K252" s="18"/>
      <c r="L252" s="18"/>
      <c r="M252" s="18"/>
    </row>
    <row r="253" spans="1:13" x14ac:dyDescent="0.25">
      <c r="A253" s="13">
        <f t="shared" si="15"/>
        <v>3</v>
      </c>
      <c r="B253" s="13">
        <f t="shared" si="15"/>
        <v>28</v>
      </c>
      <c r="C253" s="13" t="s">
        <v>525</v>
      </c>
      <c r="D253" s="13" t="s">
        <v>113</v>
      </c>
      <c r="E253" s="16">
        <v>2016</v>
      </c>
      <c r="F253" s="17"/>
      <c r="G253" s="18"/>
      <c r="H253" s="18"/>
      <c r="I253" s="18"/>
      <c r="J253" s="18"/>
      <c r="K253" s="18"/>
      <c r="L253" s="18"/>
      <c r="M253" s="18"/>
    </row>
    <row r="254" spans="1:13" x14ac:dyDescent="0.25">
      <c r="A254" s="13">
        <f t="shared" si="15"/>
        <v>3</v>
      </c>
      <c r="B254" s="13">
        <f t="shared" si="15"/>
        <v>28</v>
      </c>
      <c r="C254" s="13" t="s">
        <v>525</v>
      </c>
      <c r="D254" s="13" t="s">
        <v>113</v>
      </c>
      <c r="E254" s="16">
        <v>2017</v>
      </c>
      <c r="F254" s="17"/>
      <c r="G254" s="18"/>
      <c r="H254" s="18"/>
      <c r="I254" s="18"/>
      <c r="J254" s="18"/>
      <c r="K254" s="18"/>
      <c r="L254" s="18"/>
      <c r="M254" s="18"/>
    </row>
    <row r="255" spans="1:13" x14ac:dyDescent="0.25">
      <c r="A255" s="13">
        <f t="shared" si="15"/>
        <v>3</v>
      </c>
      <c r="B255" s="13">
        <f t="shared" si="15"/>
        <v>28</v>
      </c>
      <c r="C255" s="13" t="s">
        <v>525</v>
      </c>
      <c r="D255" s="13" t="s">
        <v>113</v>
      </c>
      <c r="E255" s="16">
        <v>2018</v>
      </c>
      <c r="F255" s="17">
        <v>7.1647230320699709E-2</v>
      </c>
      <c r="G255" s="18">
        <v>0.8611413043478261</v>
      </c>
      <c r="H255" s="18">
        <v>5.1471920289855075E-2</v>
      </c>
      <c r="I255" s="18">
        <v>1.2643298969072163</v>
      </c>
      <c r="J255" s="18">
        <v>9.7397631909145392</v>
      </c>
      <c r="K255" s="18">
        <v>0.226855</v>
      </c>
      <c r="L255" s="18">
        <v>0.19226718820520539</v>
      </c>
      <c r="M255" s="18">
        <v>4.0421886711639987E-2</v>
      </c>
    </row>
    <row r="256" spans="1:13" x14ac:dyDescent="0.25">
      <c r="A256" s="13">
        <f t="shared" si="15"/>
        <v>3</v>
      </c>
      <c r="B256" s="13">
        <f t="shared" si="15"/>
        <v>29</v>
      </c>
      <c r="C256" s="13" t="s">
        <v>525</v>
      </c>
      <c r="D256" s="13" t="s">
        <v>114</v>
      </c>
      <c r="E256" s="16">
        <v>2010</v>
      </c>
      <c r="F256" s="17"/>
      <c r="G256" s="18"/>
      <c r="H256" s="18"/>
      <c r="I256" s="18"/>
      <c r="J256" s="18"/>
      <c r="K256" s="18"/>
      <c r="L256" s="18"/>
      <c r="M256" s="18"/>
    </row>
    <row r="257" spans="1:13" x14ac:dyDescent="0.25">
      <c r="A257" s="13">
        <f t="shared" si="15"/>
        <v>3</v>
      </c>
      <c r="B257" s="13">
        <f t="shared" si="15"/>
        <v>29</v>
      </c>
      <c r="C257" s="13" t="s">
        <v>525</v>
      </c>
      <c r="D257" s="13" t="s">
        <v>114</v>
      </c>
      <c r="E257" s="16">
        <v>2011</v>
      </c>
      <c r="F257" s="17">
        <v>0</v>
      </c>
      <c r="G257" s="18">
        <v>5.9188435490296509E-2</v>
      </c>
      <c r="H257" s="18">
        <v>5.6001365886972854E-2</v>
      </c>
      <c r="I257" s="18">
        <v>12.315217391304348</v>
      </c>
      <c r="J257" s="18">
        <v>8.8181936047214542</v>
      </c>
      <c r="K257" s="18">
        <v>0.30760000000000004</v>
      </c>
      <c r="L257" s="18">
        <v>2.830393634499706E-2</v>
      </c>
      <c r="M257" s="18">
        <v>1.0455283875530607E-2</v>
      </c>
    </row>
    <row r="258" spans="1:13" x14ac:dyDescent="0.25">
      <c r="A258" s="13">
        <f t="shared" si="15"/>
        <v>3</v>
      </c>
      <c r="B258" s="13">
        <f t="shared" si="15"/>
        <v>29</v>
      </c>
      <c r="C258" s="13" t="s">
        <v>525</v>
      </c>
      <c r="D258" s="13" t="s">
        <v>114</v>
      </c>
      <c r="E258" s="16">
        <v>2012</v>
      </c>
      <c r="F258" s="17">
        <v>0</v>
      </c>
      <c r="G258" s="18">
        <v>0.1735189221319596</v>
      </c>
      <c r="H258" s="18">
        <v>5.6518723994452146E-2</v>
      </c>
      <c r="I258" s="18">
        <v>4.5981115373266457</v>
      </c>
      <c r="J258" s="18">
        <v>8.9570321574237148</v>
      </c>
      <c r="K258" s="18">
        <v>0.29606500000000002</v>
      </c>
      <c r="L258" s="18">
        <v>2.9096214917174512E-2</v>
      </c>
      <c r="M258" s="18">
        <v>1.022343144530214E-2</v>
      </c>
    </row>
    <row r="259" spans="1:13" x14ac:dyDescent="0.25">
      <c r="A259" s="13">
        <f t="shared" si="15"/>
        <v>3</v>
      </c>
      <c r="B259" s="13">
        <f t="shared" si="15"/>
        <v>29</v>
      </c>
      <c r="C259" s="13" t="s">
        <v>525</v>
      </c>
      <c r="D259" s="13" t="s">
        <v>114</v>
      </c>
      <c r="E259" s="16">
        <v>2013</v>
      </c>
      <c r="F259" s="17" t="e">
        <v>#DIV/0!</v>
      </c>
      <c r="G259" s="18"/>
      <c r="H259" s="18"/>
      <c r="I259" s="18"/>
      <c r="J259" s="18"/>
      <c r="K259" s="18"/>
      <c r="L259" s="18"/>
      <c r="M259" s="18"/>
    </row>
    <row r="260" spans="1:13" x14ac:dyDescent="0.25">
      <c r="A260" s="13">
        <f t="shared" ref="A260:B275" si="16">IF(C260=C259,A259,A259+1)</f>
        <v>3</v>
      </c>
      <c r="B260" s="13">
        <f t="shared" si="16"/>
        <v>29</v>
      </c>
      <c r="C260" s="13" t="s">
        <v>525</v>
      </c>
      <c r="D260" s="13" t="s">
        <v>114</v>
      </c>
      <c r="E260" s="16">
        <v>2014</v>
      </c>
      <c r="F260" s="17">
        <v>0.12929292929292929</v>
      </c>
      <c r="G260" s="18">
        <v>0.45124407905482655</v>
      </c>
      <c r="H260" s="18">
        <v>-3.1523928785321502E-2</v>
      </c>
      <c r="I260" s="18">
        <v>6.2704748795595329</v>
      </c>
      <c r="J260" s="18">
        <v>8.8624993650920967</v>
      </c>
      <c r="K260" s="18">
        <v>0.31529000000000001</v>
      </c>
      <c r="L260" s="18">
        <v>-4.9895281043038531E-2</v>
      </c>
      <c r="M260" s="18">
        <v>1.1092080580701795E-2</v>
      </c>
    </row>
    <row r="261" spans="1:13" x14ac:dyDescent="0.25">
      <c r="A261" s="13">
        <f t="shared" si="16"/>
        <v>3</v>
      </c>
      <c r="B261" s="13">
        <f t="shared" si="16"/>
        <v>29</v>
      </c>
      <c r="C261" s="13" t="s">
        <v>525</v>
      </c>
      <c r="D261" s="13" t="s">
        <v>114</v>
      </c>
      <c r="E261" s="16">
        <v>2015</v>
      </c>
      <c r="F261" s="17"/>
      <c r="G261" s="18"/>
      <c r="H261" s="18"/>
      <c r="I261" s="18"/>
      <c r="J261" s="18"/>
      <c r="K261" s="18"/>
      <c r="L261" s="18"/>
      <c r="M261" s="18"/>
    </row>
    <row r="262" spans="1:13" x14ac:dyDescent="0.25">
      <c r="A262" s="13">
        <f t="shared" si="16"/>
        <v>3</v>
      </c>
      <c r="B262" s="13">
        <f t="shared" si="16"/>
        <v>29</v>
      </c>
      <c r="C262" s="13" t="s">
        <v>525</v>
      </c>
      <c r="D262" s="13" t="s">
        <v>114</v>
      </c>
      <c r="E262" s="16">
        <v>2016</v>
      </c>
      <c r="F262" s="17"/>
      <c r="G262" s="18"/>
      <c r="H262" s="18"/>
      <c r="I262" s="18"/>
      <c r="J262" s="18"/>
      <c r="K262" s="18"/>
      <c r="L262" s="18"/>
      <c r="M262" s="18"/>
    </row>
    <row r="263" spans="1:13" x14ac:dyDescent="0.25">
      <c r="A263" s="13">
        <f t="shared" si="16"/>
        <v>3</v>
      </c>
      <c r="B263" s="13">
        <f t="shared" si="16"/>
        <v>29</v>
      </c>
      <c r="C263" s="13" t="s">
        <v>525</v>
      </c>
      <c r="D263" s="13" t="s">
        <v>114</v>
      </c>
      <c r="E263" s="16">
        <v>2017</v>
      </c>
      <c r="F263" s="17"/>
      <c r="G263" s="18"/>
      <c r="H263" s="18"/>
      <c r="I263" s="18"/>
      <c r="J263" s="18"/>
      <c r="K263" s="18"/>
      <c r="L263" s="18"/>
      <c r="M263" s="18"/>
    </row>
    <row r="264" spans="1:13" x14ac:dyDescent="0.25">
      <c r="A264" s="13">
        <f t="shared" si="16"/>
        <v>3</v>
      </c>
      <c r="B264" s="13">
        <f t="shared" si="16"/>
        <v>29</v>
      </c>
      <c r="C264" s="13" t="s">
        <v>525</v>
      </c>
      <c r="D264" s="13" t="s">
        <v>114</v>
      </c>
      <c r="E264" s="16">
        <v>2018</v>
      </c>
      <c r="F264" s="17">
        <v>9.274576271186441E-2</v>
      </c>
      <c r="G264" s="18">
        <v>0.38121875743870509</v>
      </c>
      <c r="H264" s="18">
        <v>-5.8200428469412042E-2</v>
      </c>
      <c r="I264" s="18">
        <v>3.4536387144440344</v>
      </c>
      <c r="J264" s="18">
        <v>8.773560742252835</v>
      </c>
      <c r="K264" s="18">
        <v>0.45371</v>
      </c>
      <c r="L264" s="18">
        <v>0.19226718820520539</v>
      </c>
      <c r="M264" s="18">
        <v>4.0421886711639987E-2</v>
      </c>
    </row>
    <row r="265" spans="1:13" x14ac:dyDescent="0.25">
      <c r="A265" s="13">
        <f t="shared" si="16"/>
        <v>3</v>
      </c>
      <c r="B265" s="13">
        <f t="shared" si="16"/>
        <v>30</v>
      </c>
      <c r="C265" s="13" t="s">
        <v>525</v>
      </c>
      <c r="D265" s="13" t="s">
        <v>115</v>
      </c>
      <c r="E265" s="16">
        <v>2010</v>
      </c>
      <c r="F265" s="17"/>
      <c r="G265" s="18"/>
      <c r="H265" s="18"/>
      <c r="I265" s="18"/>
      <c r="J265" s="18"/>
      <c r="K265" s="18"/>
      <c r="L265" s="18"/>
      <c r="M265" s="18"/>
    </row>
    <row r="266" spans="1:13" x14ac:dyDescent="0.25">
      <c r="A266" s="13">
        <f t="shared" si="16"/>
        <v>3</v>
      </c>
      <c r="B266" s="13">
        <f t="shared" si="16"/>
        <v>30</v>
      </c>
      <c r="C266" s="13" t="s">
        <v>525</v>
      </c>
      <c r="D266" s="13" t="s">
        <v>115</v>
      </c>
      <c r="E266" s="16">
        <v>2011</v>
      </c>
      <c r="F266" s="17">
        <v>3.8718179095537583E-2</v>
      </c>
      <c r="G266" s="18">
        <v>0.31882332341096131</v>
      </c>
      <c r="H266" s="18">
        <v>0.10073542286814917</v>
      </c>
      <c r="I266" s="18">
        <v>8.7219263718453348</v>
      </c>
      <c r="J266" s="18">
        <v>9.9969230216224698</v>
      </c>
      <c r="K266" s="18">
        <v>0.72285999999999995</v>
      </c>
      <c r="L266" s="18">
        <v>2.830393634499706E-2</v>
      </c>
      <c r="M266" s="18">
        <v>1.0455283875530607E-2</v>
      </c>
    </row>
    <row r="267" spans="1:13" x14ac:dyDescent="0.25">
      <c r="A267" s="13">
        <f t="shared" si="16"/>
        <v>3</v>
      </c>
      <c r="B267" s="13">
        <f t="shared" si="16"/>
        <v>30</v>
      </c>
      <c r="C267" s="13" t="s">
        <v>525</v>
      </c>
      <c r="D267" s="13" t="s">
        <v>115</v>
      </c>
      <c r="E267" s="16">
        <v>2012</v>
      </c>
      <c r="F267" s="17">
        <v>0.12328299516644364</v>
      </c>
      <c r="G267" s="18">
        <v>0.41786599074909425</v>
      </c>
      <c r="H267" s="18">
        <v>0.12421417422061835</v>
      </c>
      <c r="I267" s="18">
        <v>5.151232948583421</v>
      </c>
      <c r="J267" s="18">
        <v>10.198021826193731</v>
      </c>
      <c r="K267" s="18">
        <v>0.54214499999999999</v>
      </c>
      <c r="L267" s="18">
        <v>2.9096214917174512E-2</v>
      </c>
      <c r="M267" s="18">
        <v>1.022343144530214E-2</v>
      </c>
    </row>
    <row r="268" spans="1:13" x14ac:dyDescent="0.25">
      <c r="A268" s="13">
        <f t="shared" si="16"/>
        <v>3</v>
      </c>
      <c r="B268" s="13">
        <f t="shared" si="16"/>
        <v>30</v>
      </c>
      <c r="C268" s="13" t="s">
        <v>525</v>
      </c>
      <c r="D268" s="13" t="s">
        <v>115</v>
      </c>
      <c r="E268" s="16">
        <v>2013</v>
      </c>
      <c r="F268" s="17">
        <v>8.1807081807081808E-2</v>
      </c>
      <c r="G268" s="18">
        <v>0.3926656354730601</v>
      </c>
      <c r="H268" s="18">
        <v>9.3374581077597316E-2</v>
      </c>
      <c r="I268" s="18">
        <v>3.3364321791962519</v>
      </c>
      <c r="J268" s="18">
        <v>10.30325345095752</v>
      </c>
      <c r="K268" s="18">
        <v>0.59597500000000003</v>
      </c>
      <c r="L268" s="18">
        <v>-0.14994867517803301</v>
      </c>
      <c r="M268" s="18">
        <v>6.5290133028803943E-4</v>
      </c>
    </row>
    <row r="269" spans="1:13" x14ac:dyDescent="0.25">
      <c r="A269" s="13">
        <f t="shared" si="16"/>
        <v>3</v>
      </c>
      <c r="B269" s="13">
        <f t="shared" si="16"/>
        <v>30</v>
      </c>
      <c r="C269" s="13" t="s">
        <v>525</v>
      </c>
      <c r="D269" s="13" t="s">
        <v>115</v>
      </c>
      <c r="E269" s="16">
        <v>2014</v>
      </c>
      <c r="F269" s="17">
        <v>0.10282738095238096</v>
      </c>
      <c r="G269" s="18">
        <v>0.39382337246531485</v>
      </c>
      <c r="H269" s="18">
        <v>0.11278014941302028</v>
      </c>
      <c r="I269" s="18">
        <v>7.5503030303030298</v>
      </c>
      <c r="J269" s="18">
        <v>10.268898426875865</v>
      </c>
      <c r="K269" s="18">
        <v>0.64595999999999998</v>
      </c>
      <c r="L269" s="18">
        <v>-4.9895281043038531E-2</v>
      </c>
      <c r="M269" s="18">
        <v>1.1092080580701795E-2</v>
      </c>
    </row>
    <row r="270" spans="1:13" x14ac:dyDescent="0.25">
      <c r="A270" s="13">
        <f t="shared" si="16"/>
        <v>3</v>
      </c>
      <c r="B270" s="13">
        <f t="shared" si="16"/>
        <v>30</v>
      </c>
      <c r="C270" s="13" t="s">
        <v>525</v>
      </c>
      <c r="D270" s="13" t="s">
        <v>115</v>
      </c>
      <c r="E270" s="16">
        <v>2015</v>
      </c>
      <c r="F270" s="17">
        <v>0.14400809460570418</v>
      </c>
      <c r="G270" s="18">
        <v>0.38345363013283196</v>
      </c>
      <c r="H270" s="18">
        <v>0.11675865833687148</v>
      </c>
      <c r="I270" s="18">
        <v>6.3076324996760391</v>
      </c>
      <c r="J270" s="18">
        <v>10.36395389295884</v>
      </c>
      <c r="K270" s="18">
        <v>0.56521500000000002</v>
      </c>
      <c r="L270" s="18">
        <v>7.8149761888685498E-2</v>
      </c>
      <c r="M270" s="18">
        <v>1.5971606033719457E-2</v>
      </c>
    </row>
    <row r="271" spans="1:13" x14ac:dyDescent="0.25">
      <c r="A271" s="13">
        <f t="shared" si="16"/>
        <v>3</v>
      </c>
      <c r="B271" s="13">
        <f t="shared" si="16"/>
        <v>30</v>
      </c>
      <c r="C271" s="13" t="s">
        <v>525</v>
      </c>
      <c r="D271" s="13" t="s">
        <v>115</v>
      </c>
      <c r="E271" s="16">
        <v>2016</v>
      </c>
      <c r="F271" s="17">
        <v>0.11883559681393617</v>
      </c>
      <c r="G271" s="18">
        <v>0.36334805879800147</v>
      </c>
      <c r="H271" s="18">
        <v>0.16351942314754025</v>
      </c>
      <c r="I271" s="18">
        <v>8.0816386678455636</v>
      </c>
      <c r="J271" s="18">
        <v>10.450274588507675</v>
      </c>
      <c r="K271" s="18">
        <v>0.39988000000000001</v>
      </c>
      <c r="L271" s="18">
        <v>0.12293285294843592</v>
      </c>
      <c r="M271" s="18">
        <v>8.8130210400938127E-3</v>
      </c>
    </row>
    <row r="272" spans="1:13" x14ac:dyDescent="0.25">
      <c r="A272" s="13">
        <f t="shared" si="16"/>
        <v>3</v>
      </c>
      <c r="B272" s="13">
        <f t="shared" si="16"/>
        <v>30</v>
      </c>
      <c r="C272" s="13" t="s">
        <v>525</v>
      </c>
      <c r="D272" s="13" t="s">
        <v>115</v>
      </c>
      <c r="E272" s="16">
        <v>2017</v>
      </c>
      <c r="F272" s="17">
        <v>7.261015018862553E-2</v>
      </c>
      <c r="G272" s="18">
        <v>0.3545544066962088</v>
      </c>
      <c r="H272" s="18">
        <v>0.16791728212703105</v>
      </c>
      <c r="I272" s="18">
        <v>6.0739168194538262</v>
      </c>
      <c r="J272" s="18">
        <v>10.572495076972093</v>
      </c>
      <c r="K272" s="18">
        <v>0.66903000000000001</v>
      </c>
      <c r="L272" s="18">
        <v>0.17896887529553296</v>
      </c>
      <c r="M272" s="18">
        <v>3.2565795907862745E-2</v>
      </c>
    </row>
    <row r="273" spans="1:13" x14ac:dyDescent="0.25">
      <c r="A273" s="13">
        <f t="shared" si="16"/>
        <v>3</v>
      </c>
      <c r="B273" s="13">
        <f t="shared" si="16"/>
        <v>30</v>
      </c>
      <c r="C273" s="13" t="s">
        <v>525</v>
      </c>
      <c r="D273" s="13" t="s">
        <v>115</v>
      </c>
      <c r="E273" s="16">
        <v>2018</v>
      </c>
      <c r="F273" s="17">
        <v>0.1322315592903828</v>
      </c>
      <c r="G273" s="18">
        <v>0.42151244981433666</v>
      </c>
      <c r="H273" s="18">
        <v>0.12561023881778599</v>
      </c>
      <c r="I273" s="18">
        <v>5.7624604430379742</v>
      </c>
      <c r="J273" s="18">
        <v>10.616382383390849</v>
      </c>
      <c r="K273" s="18">
        <v>0.55752500000000005</v>
      </c>
      <c r="L273" s="18">
        <v>0.19226718820520539</v>
      </c>
      <c r="M273" s="18">
        <v>4.0421886711639987E-2</v>
      </c>
    </row>
    <row r="274" spans="1:13" x14ac:dyDescent="0.25">
      <c r="A274" s="13">
        <f t="shared" si="16"/>
        <v>3</v>
      </c>
      <c r="B274" s="13">
        <f t="shared" si="16"/>
        <v>31</v>
      </c>
      <c r="C274" s="13" t="s">
        <v>525</v>
      </c>
      <c r="D274" s="13" t="s">
        <v>116</v>
      </c>
      <c r="E274" s="16">
        <v>2010</v>
      </c>
      <c r="F274" s="17">
        <v>0</v>
      </c>
      <c r="G274" s="18">
        <v>0.32305112887210458</v>
      </c>
      <c r="H274" s="18">
        <v>0.12841632347435419</v>
      </c>
      <c r="I274" s="18">
        <v>1.2914605692953802</v>
      </c>
      <c r="J274" s="18">
        <v>10.069890939002672</v>
      </c>
      <c r="K274" s="18">
        <v>0.89972999999999992</v>
      </c>
      <c r="L274" s="18">
        <v>0.12642386005162032</v>
      </c>
      <c r="M274" s="18">
        <v>2.94773495257219E-2</v>
      </c>
    </row>
    <row r="275" spans="1:13" x14ac:dyDescent="0.25">
      <c r="A275" s="13">
        <f t="shared" si="16"/>
        <v>3</v>
      </c>
      <c r="B275" s="13">
        <f t="shared" si="16"/>
        <v>31</v>
      </c>
      <c r="C275" s="13" t="s">
        <v>525</v>
      </c>
      <c r="D275" s="13" t="s">
        <v>116</v>
      </c>
      <c r="E275" s="16">
        <v>2011</v>
      </c>
      <c r="F275" s="17">
        <v>2.8686703839702617E-2</v>
      </c>
      <c r="G275" s="18">
        <v>0.30684741866812937</v>
      </c>
      <c r="H275" s="18">
        <v>0.12203372121877</v>
      </c>
      <c r="I275" s="18">
        <v>1.3708359197186013</v>
      </c>
      <c r="J275" s="18">
        <v>10.2901360840403</v>
      </c>
      <c r="K275" s="18">
        <v>0.95740500000000006</v>
      </c>
      <c r="L275" s="18">
        <v>2.830393634499706E-2</v>
      </c>
      <c r="M275" s="18">
        <v>1.0455283875530607E-2</v>
      </c>
    </row>
    <row r="276" spans="1:13" x14ac:dyDescent="0.25">
      <c r="A276" s="13">
        <f t="shared" ref="A276:B291" si="17">IF(C276=C275,A275,A275+1)</f>
        <v>3</v>
      </c>
      <c r="B276" s="13">
        <f t="shared" si="17"/>
        <v>31</v>
      </c>
      <c r="C276" s="13" t="s">
        <v>525</v>
      </c>
      <c r="D276" s="13" t="s">
        <v>116</v>
      </c>
      <c r="E276" s="16">
        <v>2012</v>
      </c>
      <c r="F276" s="17">
        <v>6.3767108910747763E-3</v>
      </c>
      <c r="G276" s="18">
        <v>0.366783109965864</v>
      </c>
      <c r="H276" s="18">
        <v>0.13860294605974471</v>
      </c>
      <c r="I276" s="18">
        <v>1.3083128523926557</v>
      </c>
      <c r="J276" s="18">
        <v>10.273251266084785</v>
      </c>
      <c r="K276" s="18">
        <v>1.0766</v>
      </c>
      <c r="L276" s="18">
        <v>2.9096214917174512E-2</v>
      </c>
      <c r="M276" s="18">
        <v>1.022343144530214E-2</v>
      </c>
    </row>
    <row r="277" spans="1:13" x14ac:dyDescent="0.25">
      <c r="A277" s="13">
        <f t="shared" si="17"/>
        <v>3</v>
      </c>
      <c r="B277" s="13">
        <f t="shared" si="17"/>
        <v>31</v>
      </c>
      <c r="C277" s="13" t="s">
        <v>525</v>
      </c>
      <c r="D277" s="13" t="s">
        <v>116</v>
      </c>
      <c r="E277" s="16">
        <v>2013</v>
      </c>
      <c r="F277" s="17">
        <v>2.1360019568626886E-2</v>
      </c>
      <c r="G277" s="18">
        <v>0.3417458363336508</v>
      </c>
      <c r="H277" s="18">
        <v>0.13766230749576086</v>
      </c>
      <c r="I277" s="18">
        <v>1.4400489179560803</v>
      </c>
      <c r="J277" s="18">
        <v>10.407476428913316</v>
      </c>
      <c r="K277" s="18">
        <v>1.1611899999999999</v>
      </c>
      <c r="L277" s="18">
        <v>-0.14994867517803301</v>
      </c>
      <c r="M277" s="18">
        <v>6.5290133028803943E-4</v>
      </c>
    </row>
    <row r="278" spans="1:13" x14ac:dyDescent="0.25">
      <c r="A278" s="13">
        <f t="shared" si="17"/>
        <v>3</v>
      </c>
      <c r="B278" s="13">
        <f t="shared" si="17"/>
        <v>31</v>
      </c>
      <c r="C278" s="13" t="s">
        <v>525</v>
      </c>
      <c r="D278" s="13" t="s">
        <v>116</v>
      </c>
      <c r="E278" s="16">
        <v>2014</v>
      </c>
      <c r="F278" s="17">
        <v>1.0624307862679956E-2</v>
      </c>
      <c r="G278" s="18">
        <v>0.36432531774957932</v>
      </c>
      <c r="H278" s="18">
        <v>0.13374908366287055</v>
      </c>
      <c r="I278" s="18">
        <v>1.3482474035608307</v>
      </c>
      <c r="J278" s="18">
        <v>10.525138154054639</v>
      </c>
      <c r="K278" s="18">
        <v>1.08429</v>
      </c>
      <c r="L278" s="18">
        <v>-4.9895281043038531E-2</v>
      </c>
      <c r="M278" s="18">
        <v>1.1092080580701795E-2</v>
      </c>
    </row>
    <row r="279" spans="1:13" x14ac:dyDescent="0.25">
      <c r="A279" s="13">
        <f t="shared" si="17"/>
        <v>3</v>
      </c>
      <c r="B279" s="13">
        <f t="shared" si="17"/>
        <v>31</v>
      </c>
      <c r="C279" s="13" t="s">
        <v>525</v>
      </c>
      <c r="D279" s="13" t="s">
        <v>116</v>
      </c>
      <c r="E279" s="16">
        <v>2015</v>
      </c>
      <c r="F279" s="17">
        <v>4.6534883720930231E-2</v>
      </c>
      <c r="G279" s="18">
        <v>0.33788701587660747</v>
      </c>
      <c r="H279" s="18">
        <v>0.13372553456273334</v>
      </c>
      <c r="I279" s="18">
        <v>1.4967881685091124</v>
      </c>
      <c r="J279" s="18">
        <v>10.61602418681251</v>
      </c>
      <c r="K279" s="18">
        <v>0.92279999999999995</v>
      </c>
      <c r="L279" s="18">
        <v>7.8149761888685498E-2</v>
      </c>
      <c r="M279" s="18">
        <v>1.5971606033719457E-2</v>
      </c>
    </row>
    <row r="280" spans="1:13" x14ac:dyDescent="0.25">
      <c r="A280" s="13">
        <f t="shared" si="17"/>
        <v>3</v>
      </c>
      <c r="B280" s="13">
        <f t="shared" si="17"/>
        <v>31</v>
      </c>
      <c r="C280" s="13" t="s">
        <v>525</v>
      </c>
      <c r="D280" s="13" t="s">
        <v>116</v>
      </c>
      <c r="E280" s="16">
        <v>2016</v>
      </c>
      <c r="F280" s="17"/>
      <c r="G280" s="18"/>
      <c r="H280" s="18"/>
      <c r="I280" s="18"/>
      <c r="J280" s="18"/>
      <c r="K280" s="18"/>
      <c r="L280" s="18"/>
      <c r="M280" s="18"/>
    </row>
    <row r="281" spans="1:13" x14ac:dyDescent="0.25">
      <c r="A281" s="13">
        <f t="shared" si="17"/>
        <v>3</v>
      </c>
      <c r="B281" s="13">
        <f t="shared" si="17"/>
        <v>31</v>
      </c>
      <c r="C281" s="13" t="s">
        <v>525</v>
      </c>
      <c r="D281" s="13" t="s">
        <v>116</v>
      </c>
      <c r="E281" s="16">
        <v>2017</v>
      </c>
      <c r="F281" s="17"/>
      <c r="G281" s="18"/>
      <c r="H281" s="18"/>
      <c r="I281" s="18"/>
      <c r="J281" s="18"/>
      <c r="K281" s="18"/>
      <c r="L281" s="18"/>
      <c r="M281" s="18"/>
    </row>
    <row r="282" spans="1:13" x14ac:dyDescent="0.25">
      <c r="A282" s="13">
        <f t="shared" si="17"/>
        <v>3</v>
      </c>
      <c r="B282" s="13">
        <f t="shared" si="17"/>
        <v>31</v>
      </c>
      <c r="C282" s="13" t="s">
        <v>525</v>
      </c>
      <c r="D282" s="13" t="s">
        <v>116</v>
      </c>
      <c r="E282" s="16">
        <v>2018</v>
      </c>
      <c r="F282" s="17"/>
      <c r="G282" s="18"/>
      <c r="H282" s="18"/>
      <c r="I282" s="18"/>
      <c r="J282" s="18"/>
      <c r="K282" s="18"/>
      <c r="L282" s="18"/>
      <c r="M282" s="18"/>
    </row>
    <row r="283" spans="1:13" x14ac:dyDescent="0.25">
      <c r="A283" s="13">
        <f t="shared" si="17"/>
        <v>4</v>
      </c>
      <c r="B283" s="13">
        <f t="shared" si="17"/>
        <v>32</v>
      </c>
      <c r="C283" s="13" t="s">
        <v>526</v>
      </c>
      <c r="D283" s="13" t="s">
        <v>119</v>
      </c>
      <c r="E283" s="16">
        <v>2010</v>
      </c>
      <c r="F283" s="17">
        <v>1.8231952742475129E-2</v>
      </c>
      <c r="G283" s="18">
        <v>0.49650631836041204</v>
      </c>
      <c r="H283" s="18">
        <v>0.30540511840288836</v>
      </c>
      <c r="I283" s="18">
        <v>0.60780487804878058</v>
      </c>
      <c r="J283" s="18">
        <v>19.776161936754928</v>
      </c>
      <c r="K283" s="18">
        <v>56.426875000000003</v>
      </c>
      <c r="L283" s="18">
        <v>4.8285665806705014E-2</v>
      </c>
      <c r="M283" s="18">
        <v>9.9355740122640535E-3</v>
      </c>
    </row>
    <row r="284" spans="1:13" x14ac:dyDescent="0.25">
      <c r="A284" s="13">
        <f t="shared" si="17"/>
        <v>4</v>
      </c>
      <c r="B284" s="13">
        <f t="shared" si="17"/>
        <v>32</v>
      </c>
      <c r="C284" s="13" t="s">
        <v>526</v>
      </c>
      <c r="D284" s="13" t="s">
        <v>119</v>
      </c>
      <c r="E284" s="16">
        <v>2011</v>
      </c>
      <c r="F284" s="17">
        <v>1.4949747079558099E-2</v>
      </c>
      <c r="G284" s="18">
        <v>0.51142210331343896</v>
      </c>
      <c r="H284" s="18">
        <v>0.25389997941963366</v>
      </c>
      <c r="I284" s="18">
        <v>0.54498692975798968</v>
      </c>
      <c r="J284" s="18">
        <v>19.777394372440241</v>
      </c>
      <c r="K284" s="18">
        <v>61.699784000000001</v>
      </c>
      <c r="L284" s="18">
        <v>4.5184699932706573E-2</v>
      </c>
      <c r="M284" s="18">
        <v>9.0692490969199475E-3</v>
      </c>
    </row>
    <row r="285" spans="1:13" x14ac:dyDescent="0.25">
      <c r="A285" s="13">
        <f t="shared" si="17"/>
        <v>4</v>
      </c>
      <c r="B285" s="13">
        <f t="shared" si="17"/>
        <v>32</v>
      </c>
      <c r="C285" s="13" t="s">
        <v>526</v>
      </c>
      <c r="D285" s="13" t="s">
        <v>119</v>
      </c>
      <c r="E285" s="16">
        <v>2012</v>
      </c>
      <c r="F285" s="17">
        <v>9.5085367879385735E-3</v>
      </c>
      <c r="G285" s="18">
        <v>0.531980204222264</v>
      </c>
      <c r="H285" s="18">
        <v>0.22767232558625156</v>
      </c>
      <c r="I285" s="18">
        <v>0.4706742549996048</v>
      </c>
      <c r="J285" s="18">
        <v>19.819432276692662</v>
      </c>
      <c r="K285" s="18">
        <v>62.668963500000004</v>
      </c>
      <c r="L285" s="18">
        <v>3.3904133392352209E-2</v>
      </c>
      <c r="M285" s="18">
        <v>1.2871224007919967E-2</v>
      </c>
    </row>
    <row r="286" spans="1:13" x14ac:dyDescent="0.25">
      <c r="A286" s="13">
        <f t="shared" si="17"/>
        <v>4</v>
      </c>
      <c r="B286" s="13">
        <f t="shared" si="17"/>
        <v>32</v>
      </c>
      <c r="C286" s="13" t="s">
        <v>526</v>
      </c>
      <c r="D286" s="13" t="s">
        <v>119</v>
      </c>
      <c r="E286" s="16">
        <v>2013</v>
      </c>
      <c r="F286" s="17">
        <v>3.7801173741849555E-3</v>
      </c>
      <c r="G286" s="18">
        <v>0.54288142796430083</v>
      </c>
      <c r="H286" s="18">
        <v>0.2317254568635784</v>
      </c>
      <c r="I286" s="18">
        <v>0.42864220113562745</v>
      </c>
      <c r="J286" s="18">
        <v>19.814845717879585</v>
      </c>
      <c r="K286" s="18">
        <v>51.915717000000001</v>
      </c>
      <c r="L286" s="18">
        <v>5.9020074751055862E-2</v>
      </c>
      <c r="M286" s="18">
        <v>1.8806546672410551E-2</v>
      </c>
    </row>
    <row r="287" spans="1:13" x14ac:dyDescent="0.25">
      <c r="A287" s="13">
        <f t="shared" si="17"/>
        <v>4</v>
      </c>
      <c r="B287" s="13">
        <f t="shared" si="17"/>
        <v>32</v>
      </c>
      <c r="C287" s="13" t="s">
        <v>526</v>
      </c>
      <c r="D287" s="13" t="s">
        <v>119</v>
      </c>
      <c r="E287" s="16">
        <v>2014</v>
      </c>
      <c r="F287" s="17">
        <v>3.2488296091333097E-3</v>
      </c>
      <c r="G287" s="18">
        <v>0.54975940507436571</v>
      </c>
      <c r="H287" s="18">
        <v>0.22325021872265968</v>
      </c>
      <c r="I287" s="18">
        <v>0.42550872093023262</v>
      </c>
      <c r="J287" s="18">
        <v>19.727543461910766</v>
      </c>
      <c r="K287" s="18">
        <v>44.6871005</v>
      </c>
      <c r="L287" s="18">
        <v>3.0573891079747284E-2</v>
      </c>
      <c r="M287" s="18">
        <v>4.4231005355685879E-3</v>
      </c>
    </row>
    <row r="288" spans="1:13" x14ac:dyDescent="0.25">
      <c r="A288" s="13">
        <f t="shared" si="17"/>
        <v>4</v>
      </c>
      <c r="B288" s="13">
        <f t="shared" si="17"/>
        <v>32</v>
      </c>
      <c r="C288" s="13" t="s">
        <v>526</v>
      </c>
      <c r="D288" s="13" t="s">
        <v>119</v>
      </c>
      <c r="E288" s="16">
        <v>2015</v>
      </c>
      <c r="F288" s="17">
        <v>6.1530739923195091E-2</v>
      </c>
      <c r="G288" s="18">
        <v>0.48899148319138652</v>
      </c>
      <c r="H288" s="18">
        <v>0.16971949532492209</v>
      </c>
      <c r="I288" s="18">
        <v>0.4396055389884555</v>
      </c>
      <c r="J288" s="18">
        <v>20.215568595518935</v>
      </c>
      <c r="K288" s="18">
        <v>76.139084999999994</v>
      </c>
      <c r="L288" s="18">
        <v>6.7620080918459058E-2</v>
      </c>
      <c r="M288" s="18">
        <v>1.557907113462211E-2</v>
      </c>
    </row>
    <row r="289" spans="1:13" x14ac:dyDescent="0.25">
      <c r="A289" s="13">
        <f t="shared" si="17"/>
        <v>4</v>
      </c>
      <c r="B289" s="13">
        <f t="shared" si="17"/>
        <v>32</v>
      </c>
      <c r="C289" s="13" t="s">
        <v>526</v>
      </c>
      <c r="D289" s="13" t="s">
        <v>119</v>
      </c>
      <c r="E289" s="16">
        <v>2016</v>
      </c>
      <c r="F289" s="17">
        <v>3.7380251910372413E-2</v>
      </c>
      <c r="G289" s="18">
        <v>0.49133071124221567</v>
      </c>
      <c r="H289" s="18">
        <v>0.16892822025565388</v>
      </c>
      <c r="I289" s="18">
        <v>0.40917040113673625</v>
      </c>
      <c r="J289" s="18">
        <v>20.197342159005292</v>
      </c>
      <c r="K289" s="18">
        <v>65.086559999999992</v>
      </c>
      <c r="L289" s="18">
        <v>2.5921352295156685E-2</v>
      </c>
      <c r="M289" s="18">
        <v>1.6353111432712234E-2</v>
      </c>
    </row>
    <row r="290" spans="1:13" x14ac:dyDescent="0.25">
      <c r="A290" s="13">
        <f t="shared" si="17"/>
        <v>4</v>
      </c>
      <c r="B290" s="13">
        <f t="shared" si="17"/>
        <v>32</v>
      </c>
      <c r="C290" s="13" t="s">
        <v>526</v>
      </c>
      <c r="D290" s="13" t="s">
        <v>119</v>
      </c>
      <c r="E290" s="16">
        <v>2017</v>
      </c>
      <c r="F290" s="17">
        <v>3.5655811699077618E-2</v>
      </c>
      <c r="G290" s="18">
        <v>0.51418865868704833</v>
      </c>
      <c r="H290" s="18">
        <v>0.16478392539537565</v>
      </c>
      <c r="I290" s="18">
        <v>0.36402236404873672</v>
      </c>
      <c r="J290" s="18">
        <v>20.252624810686353</v>
      </c>
      <c r="K290" s="18">
        <v>77.963878000000008</v>
      </c>
      <c r="L290" s="18">
        <v>4.9072624287288757E-2</v>
      </c>
      <c r="M290" s="18">
        <v>7.5466324932389525E-3</v>
      </c>
    </row>
    <row r="291" spans="1:13" x14ac:dyDescent="0.25">
      <c r="A291" s="13">
        <f t="shared" si="17"/>
        <v>4</v>
      </c>
      <c r="B291" s="13">
        <f t="shared" si="17"/>
        <v>32</v>
      </c>
      <c r="C291" s="13" t="s">
        <v>526</v>
      </c>
      <c r="D291" s="13" t="s">
        <v>119</v>
      </c>
      <c r="E291" s="16">
        <v>2018</v>
      </c>
      <c r="F291" s="17">
        <v>2.7937285384869226E-2</v>
      </c>
      <c r="G291" s="18">
        <v>0.50561325859757378</v>
      </c>
      <c r="H291" s="18">
        <v>0.17997964688968937</v>
      </c>
      <c r="I291" s="18">
        <v>0.36608071562304972</v>
      </c>
      <c r="J291" s="18">
        <v>20.159760172089939</v>
      </c>
      <c r="K291" s="18">
        <v>77.602423999999985</v>
      </c>
      <c r="L291" s="18">
        <v>4.6337730249836229E-2</v>
      </c>
      <c r="M291" s="18">
        <v>1.9129594050304906E-2</v>
      </c>
    </row>
    <row r="292" spans="1:13" x14ac:dyDescent="0.25">
      <c r="A292" s="13">
        <f t="shared" ref="A292:B307" si="18">IF(C292=C291,A291,A291+1)</f>
        <v>4</v>
      </c>
      <c r="B292" s="13">
        <f t="shared" si="18"/>
        <v>33</v>
      </c>
      <c r="C292" s="13" t="s">
        <v>526</v>
      </c>
      <c r="D292" s="13" t="s">
        <v>122</v>
      </c>
      <c r="E292" s="16">
        <v>2010</v>
      </c>
      <c r="F292" s="17">
        <v>6.7420726501766087E-2</v>
      </c>
      <c r="G292" s="18">
        <v>0.47737397737397735</v>
      </c>
      <c r="H292" s="18">
        <v>0.12548262548262548</v>
      </c>
      <c r="I292" s="18">
        <v>1.0833647917453126</v>
      </c>
      <c r="J292" s="18">
        <v>17.926686958336106</v>
      </c>
      <c r="K292" s="18">
        <v>18.369625000000003</v>
      </c>
      <c r="L292" s="18">
        <v>4.8285665806705014E-2</v>
      </c>
      <c r="M292" s="18">
        <v>9.9355740122640535E-3</v>
      </c>
    </row>
    <row r="293" spans="1:13" x14ac:dyDescent="0.25">
      <c r="A293" s="13">
        <f t="shared" si="18"/>
        <v>4</v>
      </c>
      <c r="B293" s="13">
        <f t="shared" si="18"/>
        <v>33</v>
      </c>
      <c r="C293" s="13" t="s">
        <v>526</v>
      </c>
      <c r="D293" s="13" t="s">
        <v>122</v>
      </c>
      <c r="E293" s="16">
        <v>2011</v>
      </c>
      <c r="F293" s="17"/>
      <c r="G293" s="18"/>
      <c r="H293" s="18"/>
      <c r="I293" s="18"/>
      <c r="J293" s="18"/>
      <c r="K293" s="18"/>
      <c r="L293" s="18"/>
      <c r="M293" s="18"/>
    </row>
    <row r="294" spans="1:13" x14ac:dyDescent="0.25">
      <c r="A294" s="13">
        <f t="shared" si="18"/>
        <v>4</v>
      </c>
      <c r="B294" s="13">
        <f t="shared" si="18"/>
        <v>33</v>
      </c>
      <c r="C294" s="13" t="s">
        <v>526</v>
      </c>
      <c r="D294" s="13" t="s">
        <v>122</v>
      </c>
      <c r="E294" s="16">
        <v>2012</v>
      </c>
      <c r="F294" s="17"/>
      <c r="G294" s="18"/>
      <c r="H294" s="18"/>
      <c r="I294" s="18"/>
      <c r="J294" s="18"/>
      <c r="K294" s="18"/>
      <c r="L294" s="18"/>
      <c r="M294" s="18"/>
    </row>
    <row r="295" spans="1:13" x14ac:dyDescent="0.25">
      <c r="A295" s="13">
        <f t="shared" si="18"/>
        <v>4</v>
      </c>
      <c r="B295" s="13">
        <f t="shared" si="18"/>
        <v>33</v>
      </c>
      <c r="C295" s="13" t="s">
        <v>526</v>
      </c>
      <c r="D295" s="13" t="s">
        <v>122</v>
      </c>
      <c r="E295" s="16">
        <v>2013</v>
      </c>
      <c r="F295" s="17"/>
      <c r="G295" s="18"/>
      <c r="H295" s="18"/>
      <c r="I295" s="18"/>
      <c r="J295" s="18"/>
      <c r="K295" s="18"/>
      <c r="L295" s="18"/>
      <c r="M295" s="18"/>
    </row>
    <row r="296" spans="1:13" x14ac:dyDescent="0.25">
      <c r="A296" s="13">
        <f t="shared" si="18"/>
        <v>4</v>
      </c>
      <c r="B296" s="13">
        <f t="shared" si="18"/>
        <v>33</v>
      </c>
      <c r="C296" s="13" t="s">
        <v>526</v>
      </c>
      <c r="D296" s="13" t="s">
        <v>122</v>
      </c>
      <c r="E296" s="16">
        <v>2014</v>
      </c>
      <c r="F296" s="17">
        <v>0.11285936080263766</v>
      </c>
      <c r="G296" s="18">
        <v>0.46333719638804377</v>
      </c>
      <c r="H296" s="18">
        <v>0.11989956057752667</v>
      </c>
      <c r="I296" s="18">
        <v>1.3614875088261995</v>
      </c>
      <c r="J296" s="18">
        <v>18.019285279499449</v>
      </c>
      <c r="K296" s="18">
        <v>17.050593499999998</v>
      </c>
      <c r="L296" s="18">
        <v>3.0573891079747284E-2</v>
      </c>
      <c r="M296" s="18">
        <v>4.4231005355685879E-3</v>
      </c>
    </row>
    <row r="297" spans="1:13" x14ac:dyDescent="0.25">
      <c r="A297" s="13">
        <f t="shared" si="18"/>
        <v>4</v>
      </c>
      <c r="B297" s="13">
        <f t="shared" si="18"/>
        <v>33</v>
      </c>
      <c r="C297" s="13" t="s">
        <v>526</v>
      </c>
      <c r="D297" s="13" t="s">
        <v>122</v>
      </c>
      <c r="E297" s="16">
        <v>2015</v>
      </c>
      <c r="F297" s="17">
        <v>3.5223724528922917E-2</v>
      </c>
      <c r="G297" s="18">
        <v>0.44921618584572937</v>
      </c>
      <c r="H297" s="18">
        <v>0.11145848399550518</v>
      </c>
      <c r="I297" s="18">
        <v>1.1585911006063099</v>
      </c>
      <c r="J297" s="18">
        <v>18.317142180309286</v>
      </c>
      <c r="K297" s="18">
        <v>19.661739999999998</v>
      </c>
      <c r="L297" s="18">
        <v>6.7620080918459058E-2</v>
      </c>
      <c r="M297" s="18">
        <v>1.557907113462211E-2</v>
      </c>
    </row>
    <row r="298" spans="1:13" x14ac:dyDescent="0.25">
      <c r="A298" s="13">
        <f t="shared" si="18"/>
        <v>4</v>
      </c>
      <c r="B298" s="13">
        <f t="shared" si="18"/>
        <v>33</v>
      </c>
      <c r="C298" s="13" t="s">
        <v>526</v>
      </c>
      <c r="D298" s="13" t="s">
        <v>122</v>
      </c>
      <c r="E298" s="16">
        <v>2016</v>
      </c>
      <c r="F298" s="17">
        <v>1.4037943489973271E-2</v>
      </c>
      <c r="G298" s="18">
        <v>0.39199858809541499</v>
      </c>
      <c r="H298" s="18">
        <v>0.10736977037972802</v>
      </c>
      <c r="I298" s="18">
        <v>1.1909841369438616</v>
      </c>
      <c r="J298" s="18">
        <v>18.462496345161963</v>
      </c>
      <c r="K298" s="18">
        <v>17.433899999999998</v>
      </c>
      <c r="L298" s="18">
        <v>2.5921352295156685E-2</v>
      </c>
      <c r="M298" s="18">
        <v>1.6353111432712234E-2</v>
      </c>
    </row>
    <row r="299" spans="1:13" x14ac:dyDescent="0.25">
      <c r="A299" s="13">
        <f t="shared" si="18"/>
        <v>4</v>
      </c>
      <c r="B299" s="13">
        <f t="shared" si="18"/>
        <v>33</v>
      </c>
      <c r="C299" s="13" t="s">
        <v>526</v>
      </c>
      <c r="D299" s="13" t="s">
        <v>122</v>
      </c>
      <c r="E299" s="16">
        <v>2017</v>
      </c>
      <c r="F299" s="17">
        <v>8.1689884962560418E-3</v>
      </c>
      <c r="G299" s="18">
        <v>0.39683728594567769</v>
      </c>
      <c r="H299" s="18">
        <v>1.3752843914724691</v>
      </c>
      <c r="I299" s="18">
        <v>1.2092725020105637</v>
      </c>
      <c r="J299" s="18">
        <v>18.487353689397352</v>
      </c>
      <c r="K299" s="18">
        <v>31.926158000000001</v>
      </c>
      <c r="L299" s="18">
        <v>4.9072624287288757E-2</v>
      </c>
      <c r="M299" s="18">
        <v>7.5466324932389525E-3</v>
      </c>
    </row>
    <row r="300" spans="1:13" x14ac:dyDescent="0.25">
      <c r="A300" s="13">
        <f t="shared" si="18"/>
        <v>4</v>
      </c>
      <c r="B300" s="13">
        <f t="shared" si="18"/>
        <v>33</v>
      </c>
      <c r="C300" s="13" t="s">
        <v>526</v>
      </c>
      <c r="D300" s="13" t="s">
        <v>122</v>
      </c>
      <c r="E300" s="16">
        <v>2018</v>
      </c>
      <c r="F300" s="17">
        <v>6.1741850409321782E-3</v>
      </c>
      <c r="G300" s="18">
        <v>0.4062300619253143</v>
      </c>
      <c r="H300" s="18">
        <v>0.14353537249014822</v>
      </c>
      <c r="I300" s="18">
        <v>1.2246546898979866</v>
      </c>
      <c r="J300" s="18">
        <v>18.400437697045707</v>
      </c>
      <c r="K300" s="18">
        <v>34.111965999999995</v>
      </c>
      <c r="L300" s="18">
        <v>4.6337730249836229E-2</v>
      </c>
      <c r="M300" s="18">
        <v>1.9129594050304906E-2</v>
      </c>
    </row>
    <row r="301" spans="1:13" x14ac:dyDescent="0.25">
      <c r="A301" s="13">
        <f t="shared" si="18"/>
        <v>4</v>
      </c>
      <c r="B301" s="13">
        <f t="shared" si="18"/>
        <v>34</v>
      </c>
      <c r="C301" s="13" t="s">
        <v>526</v>
      </c>
      <c r="D301" s="13" t="s">
        <v>123</v>
      </c>
      <c r="E301" s="16">
        <v>2010</v>
      </c>
      <c r="F301" s="17">
        <v>6.984852683107047E-2</v>
      </c>
      <c r="G301" s="18">
        <v>0.54346899310121299</v>
      </c>
      <c r="H301" s="18">
        <v>0.1415557329219454</v>
      </c>
      <c r="I301" s="18">
        <v>1.2327405595139742</v>
      </c>
      <c r="J301" s="18">
        <v>17.983048891773571</v>
      </c>
      <c r="K301" s="18">
        <v>19.605250000000002</v>
      </c>
      <c r="L301" s="18">
        <v>4.8285665806705014E-2</v>
      </c>
      <c r="M301" s="18">
        <v>9.9355740122640535E-3</v>
      </c>
    </row>
    <row r="302" spans="1:13" x14ac:dyDescent="0.25">
      <c r="A302" s="13">
        <f t="shared" si="18"/>
        <v>4</v>
      </c>
      <c r="B302" s="13">
        <f t="shared" si="18"/>
        <v>34</v>
      </c>
      <c r="C302" s="13" t="s">
        <v>526</v>
      </c>
      <c r="D302" s="13" t="s">
        <v>123</v>
      </c>
      <c r="E302" s="16">
        <v>2011</v>
      </c>
      <c r="F302" s="17">
        <v>5.6146184246984872E-2</v>
      </c>
      <c r="G302" s="18">
        <v>0.53920126576753291</v>
      </c>
      <c r="H302" s="18">
        <v>0.15434922920883587</v>
      </c>
      <c r="I302" s="18">
        <v>1.4524593194595987</v>
      </c>
      <c r="J302" s="18">
        <v>17.940843578047858</v>
      </c>
      <c r="K302" s="18">
        <v>22.857692</v>
      </c>
      <c r="L302" s="18">
        <v>4.5184699932706573E-2</v>
      </c>
      <c r="M302" s="18">
        <v>9.0692490969199475E-3</v>
      </c>
    </row>
    <row r="303" spans="1:13" x14ac:dyDescent="0.25">
      <c r="A303" s="13">
        <f t="shared" si="18"/>
        <v>4</v>
      </c>
      <c r="B303" s="13">
        <f t="shared" si="18"/>
        <v>34</v>
      </c>
      <c r="C303" s="13" t="s">
        <v>526</v>
      </c>
      <c r="D303" s="13" t="s">
        <v>123</v>
      </c>
      <c r="E303" s="16">
        <v>2012</v>
      </c>
      <c r="F303" s="17">
        <v>2.9960041475591965E-2</v>
      </c>
      <c r="G303" s="18">
        <v>0.5300467515135544</v>
      </c>
      <c r="H303" s="18">
        <v>0.1419622581357303</v>
      </c>
      <c r="I303" s="18">
        <v>1.6799461667594007</v>
      </c>
      <c r="J303" s="18">
        <v>17.954073131840822</v>
      </c>
      <c r="K303" s="18">
        <v>19.959346</v>
      </c>
      <c r="L303" s="18">
        <v>3.3904133392352209E-2</v>
      </c>
      <c r="M303" s="18">
        <v>1.2871224007919967E-2</v>
      </c>
    </row>
    <row r="304" spans="1:13" x14ac:dyDescent="0.25">
      <c r="A304" s="13">
        <f t="shared" si="18"/>
        <v>4</v>
      </c>
      <c r="B304" s="13">
        <f t="shared" si="18"/>
        <v>34</v>
      </c>
      <c r="C304" s="13" t="s">
        <v>526</v>
      </c>
      <c r="D304" s="13" t="s">
        <v>123</v>
      </c>
      <c r="E304" s="16">
        <v>2013</v>
      </c>
      <c r="F304" s="17">
        <v>0</v>
      </c>
      <c r="G304" s="18">
        <v>0.49999622098900504</v>
      </c>
      <c r="H304" s="18">
        <v>0.13829209757514363</v>
      </c>
      <c r="I304" s="18">
        <v>1.8326701823357006</v>
      </c>
      <c r="J304" s="18">
        <v>17.966164510883988</v>
      </c>
      <c r="K304" s="18">
        <v>11.565382500000002</v>
      </c>
      <c r="L304" s="18">
        <v>5.9020074751055862E-2</v>
      </c>
      <c r="M304" s="18">
        <v>1.8806546672410551E-2</v>
      </c>
    </row>
    <row r="305" spans="1:13" x14ac:dyDescent="0.25">
      <c r="A305" s="13">
        <f t="shared" si="18"/>
        <v>4</v>
      </c>
      <c r="B305" s="13">
        <f t="shared" si="18"/>
        <v>34</v>
      </c>
      <c r="C305" s="13" t="s">
        <v>526</v>
      </c>
      <c r="D305" s="13" t="s">
        <v>123</v>
      </c>
      <c r="E305" s="16">
        <v>2014</v>
      </c>
      <c r="F305" s="17">
        <v>0</v>
      </c>
      <c r="G305" s="18">
        <v>0.47266157211015641</v>
      </c>
      <c r="H305" s="18">
        <v>0.11380322433248917</v>
      </c>
      <c r="I305" s="18">
        <v>2.2815682220676132</v>
      </c>
      <c r="J305" s="18">
        <v>17.912893682135195</v>
      </c>
      <c r="K305" s="18">
        <v>17.616253</v>
      </c>
      <c r="L305" s="18">
        <v>3.0573891079747284E-2</v>
      </c>
      <c r="M305" s="18">
        <v>4.4231005355685879E-3</v>
      </c>
    </row>
    <row r="306" spans="1:13" x14ac:dyDescent="0.25">
      <c r="A306" s="13">
        <f t="shared" si="18"/>
        <v>4</v>
      </c>
      <c r="B306" s="13">
        <f t="shared" si="18"/>
        <v>34</v>
      </c>
      <c r="C306" s="13" t="s">
        <v>526</v>
      </c>
      <c r="D306" s="13" t="s">
        <v>123</v>
      </c>
      <c r="E306" s="16">
        <v>2015</v>
      </c>
      <c r="F306" s="17">
        <v>0</v>
      </c>
      <c r="G306" s="18">
        <v>0.41181638955211886</v>
      </c>
      <c r="H306" s="18">
        <v>0.12305528831792739</v>
      </c>
      <c r="I306" s="18">
        <v>1.9976787585960067</v>
      </c>
      <c r="J306" s="18">
        <v>18.171086578861338</v>
      </c>
      <c r="K306" s="18">
        <v>26.884419999999999</v>
      </c>
      <c r="L306" s="18">
        <v>6.7620080918459058E-2</v>
      </c>
      <c r="M306" s="18">
        <v>1.557907113462211E-2</v>
      </c>
    </row>
    <row r="307" spans="1:13" x14ac:dyDescent="0.25">
      <c r="A307" s="13">
        <f t="shared" si="18"/>
        <v>4</v>
      </c>
      <c r="B307" s="13">
        <f t="shared" si="18"/>
        <v>34</v>
      </c>
      <c r="C307" s="13" t="s">
        <v>526</v>
      </c>
      <c r="D307" s="13" t="s">
        <v>123</v>
      </c>
      <c r="E307" s="16">
        <v>2016</v>
      </c>
      <c r="F307" s="17">
        <v>5.9414237418823094E-4</v>
      </c>
      <c r="G307" s="18">
        <v>0.43250722013146398</v>
      </c>
      <c r="H307" s="18">
        <v>0.18128709702650594</v>
      </c>
      <c r="I307" s="18">
        <v>2.8473298969344349</v>
      </c>
      <c r="J307" s="18">
        <v>17.988147105501007</v>
      </c>
      <c r="K307" s="18">
        <v>31.18731</v>
      </c>
      <c r="L307" s="18">
        <v>2.5921352295156685E-2</v>
      </c>
      <c r="M307" s="18">
        <v>1.6353111432712234E-2</v>
      </c>
    </row>
    <row r="308" spans="1:13" x14ac:dyDescent="0.25">
      <c r="A308" s="13">
        <f t="shared" ref="A308:B323" si="19">IF(C308=C307,A307,A307+1)</f>
        <v>4</v>
      </c>
      <c r="B308" s="13">
        <f t="shared" si="19"/>
        <v>34</v>
      </c>
      <c r="C308" s="13" t="s">
        <v>526</v>
      </c>
      <c r="D308" s="13" t="s">
        <v>123</v>
      </c>
      <c r="E308" s="16">
        <v>2017</v>
      </c>
      <c r="F308" s="17">
        <v>3.8763205753595945E-4</v>
      </c>
      <c r="G308" s="18">
        <v>0.3617060945939955</v>
      </c>
      <c r="H308" s="18">
        <v>0.16105044818005895</v>
      </c>
      <c r="I308" s="18">
        <v>2.9858152396558788</v>
      </c>
      <c r="J308" s="18">
        <v>18.0508433105454</v>
      </c>
      <c r="K308" s="18">
        <v>37.030340000000002</v>
      </c>
      <c r="L308" s="18">
        <v>4.9072624287288757E-2</v>
      </c>
      <c r="M308" s="18">
        <v>7.5466324932389525E-3</v>
      </c>
    </row>
    <row r="309" spans="1:13" x14ac:dyDescent="0.25">
      <c r="A309" s="13">
        <f t="shared" si="19"/>
        <v>4</v>
      </c>
      <c r="B309" s="13">
        <f t="shared" si="19"/>
        <v>34</v>
      </c>
      <c r="C309" s="13" t="s">
        <v>526</v>
      </c>
      <c r="D309" s="13" t="s">
        <v>123</v>
      </c>
      <c r="E309" s="16">
        <v>2018</v>
      </c>
      <c r="F309" s="17">
        <v>3.234337445932218E-4</v>
      </c>
      <c r="G309" s="18">
        <v>0.32034061674813896</v>
      </c>
      <c r="H309" s="18">
        <v>0.199083640780989</v>
      </c>
      <c r="I309" s="18">
        <v>3.1515868627296086</v>
      </c>
      <c r="J309" s="18">
        <v>17.8787107790512</v>
      </c>
      <c r="K309" s="18">
        <v>47.719974000000001</v>
      </c>
      <c r="L309" s="18">
        <v>4.6337730249836229E-2</v>
      </c>
      <c r="M309" s="18">
        <v>1.9129594050304906E-2</v>
      </c>
    </row>
    <row r="310" spans="1:13" x14ac:dyDescent="0.25">
      <c r="A310" s="13">
        <f t="shared" si="19"/>
        <v>4</v>
      </c>
      <c r="B310" s="13">
        <f t="shared" si="19"/>
        <v>35</v>
      </c>
      <c r="C310" s="13" t="s">
        <v>526</v>
      </c>
      <c r="D310" s="13" t="s">
        <v>124</v>
      </c>
      <c r="E310" s="16">
        <v>2010</v>
      </c>
      <c r="F310" s="17">
        <v>0</v>
      </c>
      <c r="G310" s="18">
        <v>0.78991549275520467</v>
      </c>
      <c r="H310" s="18">
        <v>0.27679407562104746</v>
      </c>
      <c r="I310" s="18">
        <v>1.3032677665258912</v>
      </c>
      <c r="J310" s="18">
        <v>18.078618591396939</v>
      </c>
      <c r="K310" s="18">
        <v>37.480625000000003</v>
      </c>
      <c r="L310" s="18">
        <v>4.8285665806705014E-2</v>
      </c>
      <c r="M310" s="18">
        <v>9.9355740122640535E-3</v>
      </c>
    </row>
    <row r="311" spans="1:13" x14ac:dyDescent="0.25">
      <c r="A311" s="13">
        <f t="shared" si="19"/>
        <v>4</v>
      </c>
      <c r="B311" s="13">
        <f t="shared" si="19"/>
        <v>35</v>
      </c>
      <c r="C311" s="13" t="s">
        <v>526</v>
      </c>
      <c r="D311" s="13" t="s">
        <v>124</v>
      </c>
      <c r="E311" s="16">
        <v>2011</v>
      </c>
      <c r="F311" s="17">
        <v>0</v>
      </c>
      <c r="G311" s="18">
        <v>0.70304539823026835</v>
      </c>
      <c r="H311" s="18">
        <v>0.25342798694234725</v>
      </c>
      <c r="I311" s="18">
        <v>0.84143315613132563</v>
      </c>
      <c r="J311" s="18">
        <v>18.128918327426245</v>
      </c>
      <c r="K311" s="18">
        <v>54.746569999999998</v>
      </c>
      <c r="L311" s="18">
        <v>4.5184699932706573E-2</v>
      </c>
      <c r="M311" s="18">
        <v>9.0692490969199475E-3</v>
      </c>
    </row>
    <row r="312" spans="1:13" x14ac:dyDescent="0.25">
      <c r="A312" s="13">
        <f t="shared" si="19"/>
        <v>4</v>
      </c>
      <c r="B312" s="13">
        <f t="shared" si="19"/>
        <v>35</v>
      </c>
      <c r="C312" s="13" t="s">
        <v>526</v>
      </c>
      <c r="D312" s="13" t="s">
        <v>124</v>
      </c>
      <c r="E312" s="16">
        <v>2012</v>
      </c>
      <c r="F312" s="17">
        <v>0</v>
      </c>
      <c r="G312" s="18">
        <v>0.74236895424087135</v>
      </c>
      <c r="H312" s="18">
        <v>0.21964325580676974</v>
      </c>
      <c r="I312" s="18">
        <v>0.7531649254070647</v>
      </c>
      <c r="J312" s="18">
        <v>18.096057053424964</v>
      </c>
      <c r="K312" s="18">
        <v>45.923410499999996</v>
      </c>
      <c r="L312" s="18">
        <v>3.3904133392352209E-2</v>
      </c>
      <c r="M312" s="18">
        <v>1.2871224007919967E-2</v>
      </c>
    </row>
    <row r="313" spans="1:13" x14ac:dyDescent="0.25">
      <c r="A313" s="13">
        <f t="shared" si="19"/>
        <v>4</v>
      </c>
      <c r="B313" s="13">
        <f t="shared" si="19"/>
        <v>35</v>
      </c>
      <c r="C313" s="13" t="s">
        <v>526</v>
      </c>
      <c r="D313" s="13" t="s">
        <v>124</v>
      </c>
      <c r="E313" s="16">
        <v>2013</v>
      </c>
      <c r="F313" s="17">
        <v>0</v>
      </c>
      <c r="G313" s="18">
        <v>0.71879058313450161</v>
      </c>
      <c r="H313" s="18">
        <v>0.24497518675209246</v>
      </c>
      <c r="I313" s="18">
        <v>1.0258614275516054</v>
      </c>
      <c r="J313" s="18">
        <v>18.106056844109336</v>
      </c>
      <c r="K313" s="18">
        <v>29.898655500000004</v>
      </c>
      <c r="L313" s="18">
        <v>5.9020074751055862E-2</v>
      </c>
      <c r="M313" s="18">
        <v>1.8806546672410551E-2</v>
      </c>
    </row>
    <row r="314" spans="1:13" x14ac:dyDescent="0.25">
      <c r="A314" s="13">
        <f t="shared" si="19"/>
        <v>4</v>
      </c>
      <c r="B314" s="13">
        <f t="shared" si="19"/>
        <v>35</v>
      </c>
      <c r="C314" s="13" t="s">
        <v>526</v>
      </c>
      <c r="D314" s="13" t="s">
        <v>124</v>
      </c>
      <c r="E314" s="16">
        <v>2014</v>
      </c>
      <c r="F314" s="17">
        <v>0</v>
      </c>
      <c r="G314" s="18">
        <v>0.74889802583307785</v>
      </c>
      <c r="H314" s="18">
        <v>0.25015091897384206</v>
      </c>
      <c r="I314" s="18">
        <v>1.0180099849612132</v>
      </c>
      <c r="J314" s="18">
        <v>17.972490949359326</v>
      </c>
      <c r="K314" s="18">
        <v>40.727483999999997</v>
      </c>
      <c r="L314" s="18">
        <v>3.0573891079747284E-2</v>
      </c>
      <c r="M314" s="18">
        <v>4.4231005355685879E-3</v>
      </c>
    </row>
    <row r="315" spans="1:13" x14ac:dyDescent="0.25">
      <c r="A315" s="13">
        <f t="shared" si="19"/>
        <v>4</v>
      </c>
      <c r="B315" s="13">
        <f t="shared" si="19"/>
        <v>35</v>
      </c>
      <c r="C315" s="13" t="s">
        <v>526</v>
      </c>
      <c r="D315" s="13" t="s">
        <v>124</v>
      </c>
      <c r="E315" s="16">
        <v>2015</v>
      </c>
      <c r="F315" s="17">
        <v>0</v>
      </c>
      <c r="G315" s="18">
        <v>0.71804448679081423</v>
      </c>
      <c r="H315" s="18">
        <v>0.26552445730126045</v>
      </c>
      <c r="I315" s="18">
        <v>1.1141339862137309</v>
      </c>
      <c r="J315" s="18">
        <v>18.199849269957504</v>
      </c>
      <c r="K315" s="18">
        <v>67.612309999999994</v>
      </c>
      <c r="L315" s="18">
        <v>6.7620080918459058E-2</v>
      </c>
      <c r="M315" s="18">
        <v>1.557907113462211E-2</v>
      </c>
    </row>
    <row r="316" spans="1:13" x14ac:dyDescent="0.25">
      <c r="A316" s="13">
        <f t="shared" si="19"/>
        <v>4</v>
      </c>
      <c r="B316" s="13">
        <f t="shared" si="19"/>
        <v>35</v>
      </c>
      <c r="C316" s="13" t="s">
        <v>526</v>
      </c>
      <c r="D316" s="13" t="s">
        <v>124</v>
      </c>
      <c r="E316" s="16">
        <v>2016</v>
      </c>
      <c r="F316" s="17">
        <v>0</v>
      </c>
      <c r="G316" s="18">
        <v>0.49820214070753616</v>
      </c>
      <c r="H316" s="18">
        <v>0.11423784364541996</v>
      </c>
      <c r="I316" s="18">
        <v>0.86045898140850541</v>
      </c>
      <c r="J316" s="18">
        <v>19.140872950541407</v>
      </c>
      <c r="K316" s="18">
        <v>24.407459999999997</v>
      </c>
      <c r="L316" s="18">
        <v>2.5921352295156685E-2</v>
      </c>
      <c r="M316" s="18">
        <v>1.6353111432712234E-2</v>
      </c>
    </row>
    <row r="317" spans="1:13" x14ac:dyDescent="0.25">
      <c r="A317" s="13">
        <f t="shared" si="19"/>
        <v>4</v>
      </c>
      <c r="B317" s="13">
        <f t="shared" si="19"/>
        <v>35</v>
      </c>
      <c r="C317" s="13" t="s">
        <v>526</v>
      </c>
      <c r="D317" s="13" t="s">
        <v>124</v>
      </c>
      <c r="E317" s="16">
        <v>2017</v>
      </c>
      <c r="F317" s="17">
        <v>0.13363838810118281</v>
      </c>
      <c r="G317" s="18">
        <v>0.49419665453203876</v>
      </c>
      <c r="H317" s="18">
        <v>0.14091983817855527</v>
      </c>
      <c r="I317" s="18">
        <v>0.93950775295495415</v>
      </c>
      <c r="J317" s="18">
        <v>19.173250308822997</v>
      </c>
      <c r="K317" s="18">
        <v>57.847396000000003</v>
      </c>
      <c r="L317" s="18">
        <v>4.9072624287288757E-2</v>
      </c>
      <c r="M317" s="18">
        <v>7.5466324932389525E-3</v>
      </c>
    </row>
    <row r="318" spans="1:13" x14ac:dyDescent="0.25">
      <c r="A318" s="13">
        <f t="shared" si="19"/>
        <v>4</v>
      </c>
      <c r="B318" s="13">
        <f t="shared" si="19"/>
        <v>35</v>
      </c>
      <c r="C318" s="13" t="s">
        <v>526</v>
      </c>
      <c r="D318" s="13" t="s">
        <v>124</v>
      </c>
      <c r="E318" s="16">
        <v>2018</v>
      </c>
      <c r="F318" s="17">
        <v>0.14790609813979932</v>
      </c>
      <c r="G318" s="18">
        <v>0.51321838936090325</v>
      </c>
      <c r="H318" s="18">
        <v>0.13461954655570973</v>
      </c>
      <c r="I318" s="18">
        <v>0.89170955834468513</v>
      </c>
      <c r="J318" s="18">
        <v>19.064280130160199</v>
      </c>
      <c r="K318" s="18">
        <v>44.317971999999997</v>
      </c>
      <c r="L318" s="18">
        <v>4.6337730249836229E-2</v>
      </c>
      <c r="M318" s="18">
        <v>1.9129594050304906E-2</v>
      </c>
    </row>
    <row r="319" spans="1:13" x14ac:dyDescent="0.25">
      <c r="A319" s="13">
        <f t="shared" si="19"/>
        <v>4</v>
      </c>
      <c r="B319" s="13">
        <f t="shared" si="19"/>
        <v>36</v>
      </c>
      <c r="C319" s="13" t="s">
        <v>526</v>
      </c>
      <c r="D319" s="13" t="s">
        <v>127</v>
      </c>
      <c r="E319" s="16">
        <v>2010</v>
      </c>
      <c r="F319" s="17">
        <v>0</v>
      </c>
      <c r="G319" s="18">
        <v>0.18164289744721512</v>
      </c>
      <c r="H319" s="18">
        <v>0.14157185915969531</v>
      </c>
      <c r="I319" s="18">
        <v>3.8489234380626773</v>
      </c>
      <c r="J319" s="18">
        <v>16.673754820363236</v>
      </c>
      <c r="K319" s="18">
        <v>19.111000000000001</v>
      </c>
      <c r="L319" s="18">
        <v>4.8285665806705014E-2</v>
      </c>
      <c r="M319" s="18">
        <v>9.9355740122640535E-3</v>
      </c>
    </row>
    <row r="320" spans="1:13" x14ac:dyDescent="0.25">
      <c r="A320" s="13">
        <f t="shared" si="19"/>
        <v>4</v>
      </c>
      <c r="B320" s="13">
        <f t="shared" si="19"/>
        <v>36</v>
      </c>
      <c r="C320" s="13" t="s">
        <v>526</v>
      </c>
      <c r="D320" s="13" t="s">
        <v>127</v>
      </c>
      <c r="E320" s="16">
        <v>2011</v>
      </c>
      <c r="F320" s="17">
        <v>0</v>
      </c>
      <c r="G320" s="18">
        <v>0.21809650060493291</v>
      </c>
      <c r="H320" s="18">
        <v>0.10945877449768862</v>
      </c>
      <c r="I320" s="18">
        <v>2.0712675800560949</v>
      </c>
      <c r="J320" s="18">
        <v>16.859404507477969</v>
      </c>
      <c r="K320" s="18">
        <v>19.820656</v>
      </c>
      <c r="L320" s="18">
        <v>4.5184699932706573E-2</v>
      </c>
      <c r="M320" s="18">
        <v>9.0692490969199475E-3</v>
      </c>
    </row>
    <row r="321" spans="1:13" x14ac:dyDescent="0.25">
      <c r="A321" s="13">
        <f t="shared" si="19"/>
        <v>4</v>
      </c>
      <c r="B321" s="13">
        <f t="shared" si="19"/>
        <v>36</v>
      </c>
      <c r="C321" s="13" t="s">
        <v>526</v>
      </c>
      <c r="D321" s="13" t="s">
        <v>127</v>
      </c>
      <c r="E321" s="16">
        <v>2012</v>
      </c>
      <c r="F321" s="17"/>
      <c r="G321" s="18"/>
      <c r="H321" s="18"/>
      <c r="I321" s="18"/>
      <c r="J321" s="18"/>
      <c r="K321" s="18"/>
      <c r="L321" s="18"/>
      <c r="M321" s="18"/>
    </row>
    <row r="322" spans="1:13" x14ac:dyDescent="0.25">
      <c r="A322" s="13">
        <f t="shared" si="19"/>
        <v>4</v>
      </c>
      <c r="B322" s="13">
        <f t="shared" si="19"/>
        <v>36</v>
      </c>
      <c r="C322" s="13" t="s">
        <v>526</v>
      </c>
      <c r="D322" s="13" t="s">
        <v>127</v>
      </c>
      <c r="E322" s="16">
        <v>2013</v>
      </c>
      <c r="F322" s="17"/>
      <c r="G322" s="18"/>
      <c r="H322" s="18"/>
      <c r="I322" s="18"/>
      <c r="J322" s="18"/>
      <c r="K322" s="18"/>
      <c r="L322" s="18"/>
      <c r="M322" s="18"/>
    </row>
    <row r="323" spans="1:13" x14ac:dyDescent="0.25">
      <c r="A323" s="13">
        <f t="shared" si="19"/>
        <v>4</v>
      </c>
      <c r="B323" s="13">
        <f t="shared" si="19"/>
        <v>36</v>
      </c>
      <c r="C323" s="13" t="s">
        <v>526</v>
      </c>
      <c r="D323" s="13" t="s">
        <v>127</v>
      </c>
      <c r="E323" s="16">
        <v>2014</v>
      </c>
      <c r="F323" s="17">
        <v>0</v>
      </c>
      <c r="G323" s="18">
        <v>0.25323152160040679</v>
      </c>
      <c r="H323" s="18">
        <v>0.12148381708688945</v>
      </c>
      <c r="I323" s="18">
        <v>2.1373821618169919</v>
      </c>
      <c r="J323" s="18">
        <v>16.988150542218513</v>
      </c>
      <c r="K323" s="18">
        <v>18.747571999999998</v>
      </c>
      <c r="L323" s="18">
        <v>3.0573891079747284E-2</v>
      </c>
      <c r="M323" s="18">
        <v>4.4231005355685879E-3</v>
      </c>
    </row>
    <row r="324" spans="1:13" x14ac:dyDescent="0.25">
      <c r="A324" s="13">
        <f t="shared" ref="A324:B339" si="20">IF(C324=C323,A323,A323+1)</f>
        <v>4</v>
      </c>
      <c r="B324" s="13">
        <f t="shared" si="20"/>
        <v>36</v>
      </c>
      <c r="C324" s="13" t="s">
        <v>526</v>
      </c>
      <c r="D324" s="13" t="s">
        <v>127</v>
      </c>
      <c r="E324" s="16">
        <v>2015</v>
      </c>
      <c r="F324" s="17"/>
      <c r="G324" s="18"/>
      <c r="H324" s="18"/>
      <c r="I324" s="18"/>
      <c r="J324" s="18"/>
      <c r="K324" s="18"/>
      <c r="L324" s="18"/>
      <c r="M324" s="18"/>
    </row>
    <row r="325" spans="1:13" x14ac:dyDescent="0.25">
      <c r="A325" s="13">
        <f t="shared" si="20"/>
        <v>4</v>
      </c>
      <c r="B325" s="13">
        <f t="shared" si="20"/>
        <v>36</v>
      </c>
      <c r="C325" s="13" t="s">
        <v>526</v>
      </c>
      <c r="D325" s="13" t="s">
        <v>127</v>
      </c>
      <c r="E325" s="16">
        <v>2016</v>
      </c>
      <c r="F325" s="17">
        <v>0</v>
      </c>
      <c r="G325" s="18">
        <v>0.30857545825486576</v>
      </c>
      <c r="H325" s="18">
        <v>8.6292281848953517E-2</v>
      </c>
      <c r="I325" s="18">
        <v>1.5394283412412757</v>
      </c>
      <c r="J325" s="18">
        <v>17.548594403467273</v>
      </c>
      <c r="K325" s="18">
        <v>25.472864999999999</v>
      </c>
      <c r="L325" s="18">
        <v>2.5921352295156685E-2</v>
      </c>
      <c r="M325" s="18">
        <v>1.6353111432712234E-2</v>
      </c>
    </row>
    <row r="326" spans="1:13" x14ac:dyDescent="0.25">
      <c r="A326" s="13">
        <f t="shared" si="20"/>
        <v>4</v>
      </c>
      <c r="B326" s="13">
        <f t="shared" si="20"/>
        <v>36</v>
      </c>
      <c r="C326" s="13" t="s">
        <v>526</v>
      </c>
      <c r="D326" s="13" t="s">
        <v>127</v>
      </c>
      <c r="E326" s="16">
        <v>2017</v>
      </c>
      <c r="F326" s="17">
        <v>0</v>
      </c>
      <c r="G326" s="18">
        <v>0.32200329886060097</v>
      </c>
      <c r="H326" s="18">
        <v>8.9160218624949591E-2</v>
      </c>
      <c r="I326" s="18">
        <v>1.3783067296252303</v>
      </c>
      <c r="J326" s="18">
        <v>17.587134995125396</v>
      </c>
      <c r="K326" s="18">
        <v>32.926977999999998</v>
      </c>
      <c r="L326" s="18">
        <v>4.9072624287288757E-2</v>
      </c>
      <c r="M326" s="18">
        <v>7.5466324932389525E-3</v>
      </c>
    </row>
    <row r="327" spans="1:13" x14ac:dyDescent="0.25">
      <c r="A327" s="13">
        <f t="shared" si="20"/>
        <v>4</v>
      </c>
      <c r="B327" s="13">
        <f t="shared" si="20"/>
        <v>36</v>
      </c>
      <c r="C327" s="13" t="s">
        <v>526</v>
      </c>
      <c r="D327" s="13" t="s">
        <v>127</v>
      </c>
      <c r="E327" s="16">
        <v>2018</v>
      </c>
      <c r="F327" s="17">
        <v>0</v>
      </c>
      <c r="G327" s="18">
        <v>0.37813814544258251</v>
      </c>
      <c r="H327" s="18">
        <v>8.48429906366093E-2</v>
      </c>
      <c r="I327" s="18">
        <v>1.4478643785771552</v>
      </c>
      <c r="J327" s="18">
        <v>17.402844453049653</v>
      </c>
      <c r="K327" s="18">
        <v>24.549581999999997</v>
      </c>
      <c r="L327" s="18">
        <v>4.6337730249836229E-2</v>
      </c>
      <c r="M327" s="18">
        <v>1.9129594050304906E-2</v>
      </c>
    </row>
    <row r="328" spans="1:13" x14ac:dyDescent="0.25">
      <c r="A328" s="13">
        <f t="shared" si="20"/>
        <v>4</v>
      </c>
      <c r="B328" s="13">
        <f t="shared" si="20"/>
        <v>37</v>
      </c>
      <c r="C328" s="13" t="s">
        <v>526</v>
      </c>
      <c r="D328" s="13" t="s">
        <v>128</v>
      </c>
      <c r="E328" s="16">
        <v>2010</v>
      </c>
      <c r="F328" s="17">
        <v>0</v>
      </c>
      <c r="G328" s="18">
        <v>0.20127210651622948</v>
      </c>
      <c r="H328" s="18">
        <v>0.23251481913326397</v>
      </c>
      <c r="I328" s="18">
        <v>2.1886695977222992</v>
      </c>
      <c r="J328" s="18">
        <v>15.590320875484599</v>
      </c>
      <c r="K328" s="18">
        <v>24.135875000000002</v>
      </c>
      <c r="L328" s="18">
        <v>4.8285665806705014E-2</v>
      </c>
      <c r="M328" s="18">
        <v>9.9355740122640535E-3</v>
      </c>
    </row>
    <row r="329" spans="1:13" x14ac:dyDescent="0.25">
      <c r="A329" s="13">
        <f t="shared" si="20"/>
        <v>4</v>
      </c>
      <c r="B329" s="13">
        <f t="shared" si="20"/>
        <v>37</v>
      </c>
      <c r="C329" s="13" t="s">
        <v>526</v>
      </c>
      <c r="D329" s="13" t="s">
        <v>128</v>
      </c>
      <c r="E329" s="16">
        <v>2011</v>
      </c>
      <c r="F329" s="17">
        <v>0</v>
      </c>
      <c r="G329" s="18">
        <v>0.222359461984136</v>
      </c>
      <c r="H329" s="18">
        <v>0.19266032753956558</v>
      </c>
      <c r="I329" s="18">
        <v>2.3673083648353845</v>
      </c>
      <c r="J329" s="18">
        <v>15.59394662878965</v>
      </c>
      <c r="K329" s="18">
        <v>23.257302000000003</v>
      </c>
      <c r="L329" s="18">
        <v>4.5184699932706573E-2</v>
      </c>
      <c r="M329" s="18">
        <v>9.0692490969199475E-3</v>
      </c>
    </row>
    <row r="330" spans="1:13" x14ac:dyDescent="0.25">
      <c r="A330" s="13">
        <f t="shared" si="20"/>
        <v>4</v>
      </c>
      <c r="B330" s="13">
        <f t="shared" si="20"/>
        <v>37</v>
      </c>
      <c r="C330" s="13" t="s">
        <v>526</v>
      </c>
      <c r="D330" s="13" t="s">
        <v>128</v>
      </c>
      <c r="E330" s="16">
        <v>2012</v>
      </c>
      <c r="F330" s="17">
        <v>0</v>
      </c>
      <c r="G330" s="18">
        <v>0.2747379153140922</v>
      </c>
      <c r="H330" s="18">
        <v>0.19660907715023018</v>
      </c>
      <c r="I330" s="18">
        <v>2.624578355416006</v>
      </c>
      <c r="J330" s="18">
        <v>15.672415942781662</v>
      </c>
      <c r="K330" s="18">
        <v>21.98911</v>
      </c>
      <c r="L330" s="18">
        <v>3.3904133392352209E-2</v>
      </c>
      <c r="M330" s="18">
        <v>1.2871224007919967E-2</v>
      </c>
    </row>
    <row r="331" spans="1:13" x14ac:dyDescent="0.25">
      <c r="A331" s="13">
        <f t="shared" si="20"/>
        <v>4</v>
      </c>
      <c r="B331" s="13">
        <f t="shared" si="20"/>
        <v>37</v>
      </c>
      <c r="C331" s="13" t="s">
        <v>526</v>
      </c>
      <c r="D331" s="13" t="s">
        <v>128</v>
      </c>
      <c r="E331" s="16">
        <v>2013</v>
      </c>
      <c r="F331" s="17">
        <v>0</v>
      </c>
      <c r="G331" s="18">
        <v>0.26709822919154508</v>
      </c>
      <c r="H331" s="18">
        <v>0.16164464295686873</v>
      </c>
      <c r="I331" s="18">
        <v>2.4487174828506477</v>
      </c>
      <c r="J331" s="18">
        <v>15.790963580056593</v>
      </c>
      <c r="K331" s="18">
        <v>21.074697</v>
      </c>
      <c r="L331" s="18">
        <v>5.9020074751055862E-2</v>
      </c>
      <c r="M331" s="18">
        <v>1.8806546672410551E-2</v>
      </c>
    </row>
    <row r="332" spans="1:13" x14ac:dyDescent="0.25">
      <c r="A332" s="13">
        <f t="shared" si="20"/>
        <v>4</v>
      </c>
      <c r="B332" s="13">
        <f t="shared" si="20"/>
        <v>37</v>
      </c>
      <c r="C332" s="13" t="s">
        <v>526</v>
      </c>
      <c r="D332" s="13" t="s">
        <v>128</v>
      </c>
      <c r="E332" s="16">
        <v>2014</v>
      </c>
      <c r="F332" s="17">
        <v>0</v>
      </c>
      <c r="G332" s="18">
        <v>0.26173021537392527</v>
      </c>
      <c r="H332" s="18">
        <v>0.13651717705827582</v>
      </c>
      <c r="I332" s="18">
        <v>2.186994873101296</v>
      </c>
      <c r="J332" s="18">
        <v>15.847462193086683</v>
      </c>
      <c r="K332" s="18">
        <v>21.737486499999999</v>
      </c>
      <c r="L332" s="18">
        <v>3.0573891079747284E-2</v>
      </c>
      <c r="M332" s="18">
        <v>4.4231005355685879E-3</v>
      </c>
    </row>
    <row r="333" spans="1:13" x14ac:dyDescent="0.25">
      <c r="A333" s="13">
        <f t="shared" si="20"/>
        <v>4</v>
      </c>
      <c r="B333" s="13">
        <f t="shared" si="20"/>
        <v>37</v>
      </c>
      <c r="C333" s="13" t="s">
        <v>526</v>
      </c>
      <c r="D333" s="13" t="s">
        <v>128</v>
      </c>
      <c r="E333" s="16">
        <v>2015</v>
      </c>
      <c r="F333" s="17">
        <v>0</v>
      </c>
      <c r="G333" s="18">
        <v>0.27983622475473019</v>
      </c>
      <c r="H333" s="18">
        <v>0.16739574994823897</v>
      </c>
      <c r="I333" s="18">
        <v>2.8959767228233075</v>
      </c>
      <c r="J333" s="18">
        <v>16.019417254962146</v>
      </c>
      <c r="K333" s="18">
        <v>25.580324999999998</v>
      </c>
      <c r="L333" s="18">
        <v>6.7620080918459058E-2</v>
      </c>
      <c r="M333" s="18">
        <v>1.557907113462211E-2</v>
      </c>
    </row>
    <row r="334" spans="1:13" x14ac:dyDescent="0.25">
      <c r="A334" s="13">
        <f t="shared" si="20"/>
        <v>4</v>
      </c>
      <c r="B334" s="13">
        <f t="shared" si="20"/>
        <v>37</v>
      </c>
      <c r="C334" s="13" t="s">
        <v>526</v>
      </c>
      <c r="D334" s="13" t="s">
        <v>128</v>
      </c>
      <c r="E334" s="16">
        <v>2016</v>
      </c>
      <c r="F334" s="17">
        <v>0</v>
      </c>
      <c r="G334" s="18">
        <v>0.27566752081455764</v>
      </c>
      <c r="H334" s="18">
        <v>0.16807690532895994</v>
      </c>
      <c r="I334" s="18">
        <v>2.3845744881651965</v>
      </c>
      <c r="J334" s="18">
        <v>16.146178576619914</v>
      </c>
      <c r="K334" s="18">
        <v>18.789869999999997</v>
      </c>
      <c r="L334" s="18">
        <v>2.5921352295156685E-2</v>
      </c>
      <c r="M334" s="18">
        <v>1.6353111432712234E-2</v>
      </c>
    </row>
    <row r="335" spans="1:13" x14ac:dyDescent="0.25">
      <c r="A335" s="13">
        <f t="shared" si="20"/>
        <v>4</v>
      </c>
      <c r="B335" s="13">
        <f t="shared" si="20"/>
        <v>37</v>
      </c>
      <c r="C335" s="13" t="s">
        <v>526</v>
      </c>
      <c r="D335" s="13" t="s">
        <v>128</v>
      </c>
      <c r="E335" s="16">
        <v>2017</v>
      </c>
      <c r="F335" s="17">
        <v>0</v>
      </c>
      <c r="G335" s="18">
        <v>0.29196665560145402</v>
      </c>
      <c r="H335" s="18">
        <v>0.13310624394799442</v>
      </c>
      <c r="I335" s="18">
        <v>1.5502650294656275</v>
      </c>
      <c r="J335" s="18">
        <v>16.491855853933185</v>
      </c>
      <c r="K335" s="18">
        <v>29.023780000000002</v>
      </c>
      <c r="L335" s="18">
        <v>4.9072624287288757E-2</v>
      </c>
      <c r="M335" s="18">
        <v>7.5466324932389525E-3</v>
      </c>
    </row>
    <row r="336" spans="1:13" x14ac:dyDescent="0.25">
      <c r="A336" s="13">
        <f t="shared" si="20"/>
        <v>4</v>
      </c>
      <c r="B336" s="13">
        <f t="shared" si="20"/>
        <v>37</v>
      </c>
      <c r="C336" s="13" t="s">
        <v>526</v>
      </c>
      <c r="D336" s="13" t="s">
        <v>128</v>
      </c>
      <c r="E336" s="16">
        <v>2018</v>
      </c>
      <c r="F336" s="17">
        <v>0</v>
      </c>
      <c r="G336" s="18">
        <v>0.31976925556008701</v>
      </c>
      <c r="H336" s="18">
        <v>0.12477737158719401</v>
      </c>
      <c r="I336" s="18">
        <v>1.7322404266858826</v>
      </c>
      <c r="J336" s="18">
        <v>16.338635866244001</v>
      </c>
      <c r="K336" s="18">
        <v>21.423417999999998</v>
      </c>
      <c r="L336" s="18">
        <v>4.6337730249836229E-2</v>
      </c>
      <c r="M336" s="18">
        <v>1.9129594050304906E-2</v>
      </c>
    </row>
    <row r="337" spans="1:13" x14ac:dyDescent="0.25">
      <c r="A337" s="13">
        <f t="shared" si="20"/>
        <v>4</v>
      </c>
      <c r="B337" s="13">
        <f t="shared" si="20"/>
        <v>38</v>
      </c>
      <c r="C337" s="13" t="s">
        <v>526</v>
      </c>
      <c r="D337" s="13" t="s">
        <v>129</v>
      </c>
      <c r="E337" s="16">
        <v>2010</v>
      </c>
      <c r="F337" s="17">
        <v>1.7198946722275447E-2</v>
      </c>
      <c r="G337" s="18">
        <v>0.71442227955404036</v>
      </c>
      <c r="H337" s="18">
        <v>0.252441721183083</v>
      </c>
      <c r="I337" s="18">
        <v>0.77215795009083077</v>
      </c>
      <c r="J337" s="18">
        <v>13.480335259954476</v>
      </c>
      <c r="K337" s="18">
        <v>39.951875000000001</v>
      </c>
      <c r="L337" s="18">
        <v>4.8285665806705014E-2</v>
      </c>
      <c r="M337" s="18">
        <v>9.9355740122640535E-3</v>
      </c>
    </row>
    <row r="338" spans="1:13" x14ac:dyDescent="0.25">
      <c r="A338" s="13">
        <f t="shared" si="20"/>
        <v>4</v>
      </c>
      <c r="B338" s="13">
        <f t="shared" si="20"/>
        <v>38</v>
      </c>
      <c r="C338" s="13" t="s">
        <v>526</v>
      </c>
      <c r="D338" s="13" t="s">
        <v>129</v>
      </c>
      <c r="E338" s="16">
        <v>2011</v>
      </c>
      <c r="F338" s="17">
        <v>2.2490762592237295E-2</v>
      </c>
      <c r="G338" s="18">
        <v>0.67075732448866787</v>
      </c>
      <c r="H338" s="18">
        <v>0.2398783858485351</v>
      </c>
      <c r="I338" s="18">
        <v>1.8166969147005443</v>
      </c>
      <c r="J338" s="18">
        <v>13.491018556881597</v>
      </c>
      <c r="K338" s="18">
        <v>39.721234000000003</v>
      </c>
      <c r="L338" s="18">
        <v>4.5184699932706573E-2</v>
      </c>
      <c r="M338" s="18">
        <v>9.0692490969199475E-3</v>
      </c>
    </row>
    <row r="339" spans="1:13" x14ac:dyDescent="0.25">
      <c r="A339" s="13">
        <f t="shared" si="20"/>
        <v>4</v>
      </c>
      <c r="B339" s="13">
        <f t="shared" si="20"/>
        <v>38</v>
      </c>
      <c r="C339" s="13" t="s">
        <v>526</v>
      </c>
      <c r="D339" s="13" t="s">
        <v>129</v>
      </c>
      <c r="E339" s="16">
        <v>2012</v>
      </c>
      <c r="F339" s="17">
        <v>1.9665430979304458E-2</v>
      </c>
      <c r="G339" s="18">
        <v>0.59459129975415004</v>
      </c>
      <c r="H339" s="18">
        <v>0.23203364691062034</v>
      </c>
      <c r="I339" s="18">
        <v>3.1407246573483509</v>
      </c>
      <c r="J339" s="18">
        <v>13.632177437592356</v>
      </c>
      <c r="K339" s="18">
        <v>30.615607000000001</v>
      </c>
      <c r="L339" s="18">
        <v>3.3904133392352209E-2</v>
      </c>
      <c r="M339" s="18">
        <v>1.2871224007919967E-2</v>
      </c>
    </row>
    <row r="340" spans="1:13" x14ac:dyDescent="0.25">
      <c r="A340" s="13">
        <f t="shared" ref="A340:B355" si="21">IF(C340=C339,A339,A339+1)</f>
        <v>4</v>
      </c>
      <c r="B340" s="13">
        <f t="shared" si="21"/>
        <v>38</v>
      </c>
      <c r="C340" s="13" t="s">
        <v>526</v>
      </c>
      <c r="D340" s="13" t="s">
        <v>129</v>
      </c>
      <c r="E340" s="16">
        <v>2013</v>
      </c>
      <c r="F340" s="17">
        <v>2.6371930652995142E-2</v>
      </c>
      <c r="G340" s="18">
        <v>0.53163069634531512</v>
      </c>
      <c r="H340" s="18">
        <v>0.20695781320499324</v>
      </c>
      <c r="I340" s="18">
        <v>0.30248332950103474</v>
      </c>
      <c r="J340" s="18">
        <v>13.722722245258332</v>
      </c>
      <c r="K340" s="18">
        <v>25.186833</v>
      </c>
      <c r="L340" s="18">
        <v>5.9020074751055862E-2</v>
      </c>
      <c r="M340" s="18">
        <v>1.8806546672410551E-2</v>
      </c>
    </row>
    <row r="341" spans="1:13" x14ac:dyDescent="0.25">
      <c r="A341" s="13">
        <f t="shared" si="21"/>
        <v>4</v>
      </c>
      <c r="B341" s="13">
        <f t="shared" si="21"/>
        <v>38</v>
      </c>
      <c r="C341" s="13" t="s">
        <v>526</v>
      </c>
      <c r="D341" s="13" t="s">
        <v>129</v>
      </c>
      <c r="E341" s="16">
        <v>2014</v>
      </c>
      <c r="F341" s="17">
        <v>3.2155459219679404E-2</v>
      </c>
      <c r="G341" s="18">
        <v>0.30747494443572304</v>
      </c>
      <c r="H341" s="18">
        <v>0.22486800902248183</v>
      </c>
      <c r="I341" s="18">
        <v>1.2088439454966149</v>
      </c>
      <c r="J341" s="18">
        <v>13.793299055132676</v>
      </c>
      <c r="K341" s="18">
        <v>19.7980825</v>
      </c>
      <c r="L341" s="18">
        <v>3.0573891079747284E-2</v>
      </c>
      <c r="M341" s="18">
        <v>4.4231005355685879E-3</v>
      </c>
    </row>
    <row r="342" spans="1:13" x14ac:dyDescent="0.25">
      <c r="A342" s="13">
        <f t="shared" si="21"/>
        <v>4</v>
      </c>
      <c r="B342" s="13">
        <f t="shared" si="21"/>
        <v>38</v>
      </c>
      <c r="C342" s="13" t="s">
        <v>526</v>
      </c>
      <c r="D342" s="13" t="s">
        <v>129</v>
      </c>
      <c r="E342" s="16">
        <v>2015</v>
      </c>
      <c r="F342" s="17">
        <v>3.6421577275935077E-2</v>
      </c>
      <c r="G342" s="18">
        <v>0.28487368084425968</v>
      </c>
      <c r="H342" s="18">
        <v>0.13556923568915893</v>
      </c>
      <c r="I342" s="18">
        <v>1.0149146451033244</v>
      </c>
      <c r="J342" s="18">
        <v>14.042438953709896</v>
      </c>
      <c r="K342" s="18">
        <v>18.65859</v>
      </c>
      <c r="L342" s="18">
        <v>6.7620080918459058E-2</v>
      </c>
      <c r="M342" s="18">
        <v>1.557907113462211E-2</v>
      </c>
    </row>
    <row r="343" spans="1:13" x14ac:dyDescent="0.25">
      <c r="A343" s="13">
        <f t="shared" si="21"/>
        <v>4</v>
      </c>
      <c r="B343" s="13">
        <f t="shared" si="21"/>
        <v>38</v>
      </c>
      <c r="C343" s="13" t="s">
        <v>526</v>
      </c>
      <c r="D343" s="13" t="s">
        <v>129</v>
      </c>
      <c r="E343" s="16">
        <v>2016</v>
      </c>
      <c r="F343" s="17">
        <v>0</v>
      </c>
      <c r="G343" s="18">
        <v>0.29610218184641662</v>
      </c>
      <c r="H343" s="18">
        <v>0.11628232005590496</v>
      </c>
      <c r="I343" s="18">
        <v>1.7323479797574102</v>
      </c>
      <c r="J343" s="18">
        <v>14.036568371639211</v>
      </c>
      <c r="K343" s="18">
        <v>16.174785</v>
      </c>
      <c r="L343" s="18">
        <v>2.5921352295156685E-2</v>
      </c>
      <c r="M343" s="18">
        <v>1.6353111432712234E-2</v>
      </c>
    </row>
    <row r="344" spans="1:13" x14ac:dyDescent="0.25">
      <c r="A344" s="13">
        <f t="shared" si="21"/>
        <v>4</v>
      </c>
      <c r="B344" s="13">
        <f t="shared" si="21"/>
        <v>38</v>
      </c>
      <c r="C344" s="13" t="s">
        <v>526</v>
      </c>
      <c r="D344" s="13" t="s">
        <v>129</v>
      </c>
      <c r="E344" s="16">
        <v>2017</v>
      </c>
      <c r="F344" s="17">
        <v>3.9357798165137618E-2</v>
      </c>
      <c r="G344" s="18">
        <v>0.29213260526712048</v>
      </c>
      <c r="H344" s="18">
        <v>0.12624129213260527</v>
      </c>
      <c r="I344" s="18">
        <v>6.114874356172936</v>
      </c>
      <c r="J344" s="18">
        <v>14.048861569684876</v>
      </c>
      <c r="K344" s="18">
        <v>15.512710000000002</v>
      </c>
      <c r="L344" s="18">
        <v>4.9072624287288757E-2</v>
      </c>
      <c r="M344" s="18">
        <v>7.5466324932389525E-3</v>
      </c>
    </row>
    <row r="345" spans="1:13" x14ac:dyDescent="0.25">
      <c r="A345" s="13">
        <f t="shared" si="21"/>
        <v>4</v>
      </c>
      <c r="B345" s="13">
        <f t="shared" si="21"/>
        <v>38</v>
      </c>
      <c r="C345" s="13" t="s">
        <v>526</v>
      </c>
      <c r="D345" s="13" t="s">
        <v>129</v>
      </c>
      <c r="E345" s="16">
        <v>2018</v>
      </c>
      <c r="F345" s="17">
        <v>0</v>
      </c>
      <c r="G345" s="18">
        <v>0.2923824575266693</v>
      </c>
      <c r="H345" s="18">
        <v>8.3698143026471744E-2</v>
      </c>
      <c r="I345" s="18">
        <v>6.1448183041722748</v>
      </c>
      <c r="J345" s="18">
        <v>13.96700912118011</v>
      </c>
      <c r="K345" s="18">
        <v>14.343575999999999</v>
      </c>
      <c r="L345" s="18">
        <v>4.6337730249836229E-2</v>
      </c>
      <c r="M345" s="18">
        <v>1.9129594050304906E-2</v>
      </c>
    </row>
    <row r="346" spans="1:13" x14ac:dyDescent="0.25">
      <c r="A346" s="13">
        <f t="shared" si="21"/>
        <v>4</v>
      </c>
      <c r="B346" s="13">
        <f t="shared" si="21"/>
        <v>39</v>
      </c>
      <c r="C346" s="13" t="s">
        <v>526</v>
      </c>
      <c r="D346" s="13" t="s">
        <v>131</v>
      </c>
      <c r="E346" s="16">
        <v>2010</v>
      </c>
      <c r="F346" s="17">
        <v>1.5479483340523258E-2</v>
      </c>
      <c r="G346" s="18">
        <v>0.70891891891891901</v>
      </c>
      <c r="H346" s="18">
        <v>0.22891891891891891</v>
      </c>
      <c r="I346" s="18">
        <v>0.92082616179001719</v>
      </c>
      <c r="J346" s="18">
        <v>17.232540277443078</v>
      </c>
      <c r="K346" s="18">
        <v>42.752625000000009</v>
      </c>
      <c r="L346" s="18">
        <v>4.8285665806705014E-2</v>
      </c>
      <c r="M346" s="18">
        <v>9.9355740122640535E-3</v>
      </c>
    </row>
    <row r="347" spans="1:13" x14ac:dyDescent="0.25">
      <c r="A347" s="13">
        <f t="shared" si="21"/>
        <v>4</v>
      </c>
      <c r="B347" s="13">
        <f t="shared" si="21"/>
        <v>39</v>
      </c>
      <c r="C347" s="13" t="s">
        <v>526</v>
      </c>
      <c r="D347" s="13" t="s">
        <v>131</v>
      </c>
      <c r="E347" s="16">
        <v>2011</v>
      </c>
      <c r="F347" s="17">
        <v>1.6126156788382681E-2</v>
      </c>
      <c r="G347" s="18">
        <v>0.67539393939393944</v>
      </c>
      <c r="H347" s="18">
        <v>0.16945454545454547</v>
      </c>
      <c r="I347" s="18">
        <v>0.80738946093276798</v>
      </c>
      <c r="J347" s="18">
        <v>17.311042643809074</v>
      </c>
      <c r="K347" s="18">
        <v>58.982436</v>
      </c>
      <c r="L347" s="18">
        <v>4.5184699932706573E-2</v>
      </c>
      <c r="M347" s="18">
        <v>9.0692490969199475E-3</v>
      </c>
    </row>
    <row r="348" spans="1:13" x14ac:dyDescent="0.25">
      <c r="A348" s="13">
        <f t="shared" si="21"/>
        <v>4</v>
      </c>
      <c r="B348" s="13">
        <f t="shared" si="21"/>
        <v>39</v>
      </c>
      <c r="C348" s="13" t="s">
        <v>526</v>
      </c>
      <c r="D348" s="13" t="s">
        <v>131</v>
      </c>
      <c r="E348" s="16">
        <v>2012</v>
      </c>
      <c r="F348" s="17">
        <v>1.309630560922473E-2</v>
      </c>
      <c r="G348" s="18">
        <v>0.61655966349346902</v>
      </c>
      <c r="H348" s="18">
        <v>0.14722160726145669</v>
      </c>
      <c r="I348" s="18">
        <v>0.75141242937853103</v>
      </c>
      <c r="J348" s="18">
        <v>17.458394500414677</v>
      </c>
      <c r="K348" s="18">
        <v>66.559344499999995</v>
      </c>
      <c r="L348" s="18">
        <v>3.3904133392352209E-2</v>
      </c>
      <c r="M348" s="18">
        <v>1.2871224007919967E-2</v>
      </c>
    </row>
    <row r="349" spans="1:13" x14ac:dyDescent="0.25">
      <c r="A349" s="13">
        <f t="shared" si="21"/>
        <v>4</v>
      </c>
      <c r="B349" s="13">
        <f t="shared" si="21"/>
        <v>39</v>
      </c>
      <c r="C349" s="13" t="s">
        <v>526</v>
      </c>
      <c r="D349" s="13" t="s">
        <v>131</v>
      </c>
      <c r="E349" s="16">
        <v>2013</v>
      </c>
      <c r="F349" s="17">
        <v>1.0665948984779164E-2</v>
      </c>
      <c r="G349" s="18">
        <v>0.73366853793935083</v>
      </c>
      <c r="H349" s="18">
        <v>0.10834377268150149</v>
      </c>
      <c r="I349" s="18">
        <v>0.52817141828519643</v>
      </c>
      <c r="J349" s="18">
        <v>17.30921652438936</v>
      </c>
      <c r="K349" s="18">
        <v>89.438958</v>
      </c>
      <c r="L349" s="18">
        <v>5.9020074751055862E-2</v>
      </c>
      <c r="M349" s="18">
        <v>1.8806546672410551E-2</v>
      </c>
    </row>
    <row r="350" spans="1:13" x14ac:dyDescent="0.25">
      <c r="A350" s="13">
        <f t="shared" si="21"/>
        <v>4</v>
      </c>
      <c r="B350" s="13">
        <f t="shared" si="21"/>
        <v>39</v>
      </c>
      <c r="C350" s="13" t="s">
        <v>526</v>
      </c>
      <c r="D350" s="13" t="s">
        <v>131</v>
      </c>
      <c r="E350" s="16">
        <v>2014</v>
      </c>
      <c r="F350" s="17">
        <v>8.3369939234204556E-3</v>
      </c>
      <c r="G350" s="18">
        <v>0.68829836285523749</v>
      </c>
      <c r="H350" s="18">
        <v>4.1483700782259554E-2</v>
      </c>
      <c r="I350" s="18">
        <v>0.53009905987706307</v>
      </c>
      <c r="J350" s="18">
        <v>17.301907545791153</v>
      </c>
      <c r="K350" s="18">
        <v>102.7076035</v>
      </c>
      <c r="L350" s="18">
        <v>3.0573891079747284E-2</v>
      </c>
      <c r="M350" s="18">
        <v>4.4231005355685879E-3</v>
      </c>
    </row>
    <row r="351" spans="1:13" x14ac:dyDescent="0.25">
      <c r="A351" s="13">
        <f t="shared" si="21"/>
        <v>4</v>
      </c>
      <c r="B351" s="13">
        <f t="shared" si="21"/>
        <v>39</v>
      </c>
      <c r="C351" s="13" t="s">
        <v>526</v>
      </c>
      <c r="D351" s="13" t="s">
        <v>131</v>
      </c>
      <c r="E351" s="16">
        <v>2015</v>
      </c>
      <c r="F351" s="17">
        <v>4.5384651073390909E-3</v>
      </c>
      <c r="G351" s="18">
        <v>0.74913855564330778</v>
      </c>
      <c r="H351" s="18">
        <v>7.2825829577083348E-2</v>
      </c>
      <c r="I351" s="18">
        <v>0.46289426941645651</v>
      </c>
      <c r="J351" s="18">
        <v>17.381502623874699</v>
      </c>
      <c r="K351" s="18">
        <v>101.619095</v>
      </c>
      <c r="L351" s="18">
        <v>6.7620080918459058E-2</v>
      </c>
      <c r="M351" s="18">
        <v>1.557907113462211E-2</v>
      </c>
    </row>
    <row r="352" spans="1:13" x14ac:dyDescent="0.25">
      <c r="A352" s="13">
        <f t="shared" si="21"/>
        <v>4</v>
      </c>
      <c r="B352" s="13">
        <f t="shared" si="21"/>
        <v>39</v>
      </c>
      <c r="C352" s="13" t="s">
        <v>526</v>
      </c>
      <c r="D352" s="13" t="s">
        <v>131</v>
      </c>
      <c r="E352" s="16">
        <v>2016</v>
      </c>
      <c r="F352" s="17">
        <v>8.699976440463799E-3</v>
      </c>
      <c r="G352" s="18">
        <v>0.71201316511245205</v>
      </c>
      <c r="H352" s="18">
        <v>9.8464070213933066E-2</v>
      </c>
      <c r="I352" s="18">
        <v>0.51226692836113841</v>
      </c>
      <c r="J352" s="18">
        <v>17.379771155973241</v>
      </c>
      <c r="K352" s="18">
        <v>99.082664999999992</v>
      </c>
      <c r="L352" s="18">
        <v>2.5921352295156685E-2</v>
      </c>
      <c r="M352" s="18">
        <v>1.6353111432712234E-2</v>
      </c>
    </row>
    <row r="353" spans="1:13" x14ac:dyDescent="0.25">
      <c r="A353" s="13">
        <f t="shared" si="21"/>
        <v>4</v>
      </c>
      <c r="B353" s="13">
        <f t="shared" si="21"/>
        <v>39</v>
      </c>
      <c r="C353" s="13" t="s">
        <v>526</v>
      </c>
      <c r="D353" s="13" t="s">
        <v>131</v>
      </c>
      <c r="E353" s="16">
        <v>2017</v>
      </c>
      <c r="F353" s="17">
        <v>8.8714867408864265E-3</v>
      </c>
      <c r="G353" s="18">
        <v>0.75186400238592299</v>
      </c>
      <c r="H353" s="18">
        <v>8.022666269012825E-2</v>
      </c>
      <c r="I353" s="18">
        <v>0.4680249009620826</v>
      </c>
      <c r="J353" s="18">
        <v>17.328770782426087</v>
      </c>
      <c r="K353" s="18">
        <v>93.276424000000006</v>
      </c>
      <c r="L353" s="18">
        <v>4.9072624287288757E-2</v>
      </c>
      <c r="M353" s="18">
        <v>7.5466324932389525E-3</v>
      </c>
    </row>
    <row r="354" spans="1:13" x14ac:dyDescent="0.25">
      <c r="A354" s="13">
        <f t="shared" si="21"/>
        <v>4</v>
      </c>
      <c r="B354" s="13">
        <f t="shared" si="21"/>
        <v>39</v>
      </c>
      <c r="C354" s="13" t="s">
        <v>526</v>
      </c>
      <c r="D354" s="13" t="s">
        <v>131</v>
      </c>
      <c r="E354" s="16">
        <v>2018</v>
      </c>
      <c r="F354" s="17">
        <v>9.7723445327079026E-3</v>
      </c>
      <c r="G354" s="18">
        <v>0.71902654867256643</v>
      </c>
      <c r="H354" s="18">
        <v>-0.14696586599241468</v>
      </c>
      <c r="I354" s="18">
        <v>0.4150588235294117</v>
      </c>
      <c r="J354" s="18">
        <v>17.185963963076521</v>
      </c>
      <c r="K354" s="18">
        <v>113.09358</v>
      </c>
      <c r="L354" s="18">
        <v>4.6337730249836229E-2</v>
      </c>
      <c r="M354" s="18">
        <v>1.9129594050304906E-2</v>
      </c>
    </row>
    <row r="355" spans="1:13" x14ac:dyDescent="0.25">
      <c r="A355" s="13">
        <f t="shared" si="21"/>
        <v>4</v>
      </c>
      <c r="B355" s="13">
        <f t="shared" si="21"/>
        <v>40</v>
      </c>
      <c r="C355" s="13" t="s">
        <v>526</v>
      </c>
      <c r="D355" s="13" t="s">
        <v>139</v>
      </c>
      <c r="E355" s="16">
        <v>2010</v>
      </c>
      <c r="F355" s="17"/>
      <c r="G355" s="18"/>
      <c r="H355" s="18"/>
      <c r="I355" s="18"/>
      <c r="J355" s="18"/>
      <c r="K355" s="18"/>
      <c r="L355" s="18"/>
      <c r="M355" s="18"/>
    </row>
    <row r="356" spans="1:13" x14ac:dyDescent="0.25">
      <c r="A356" s="13">
        <f t="shared" ref="A356:B371" si="22">IF(C356=C355,A355,A355+1)</f>
        <v>4</v>
      </c>
      <c r="B356" s="13">
        <f t="shared" si="22"/>
        <v>40</v>
      </c>
      <c r="C356" s="13" t="s">
        <v>526</v>
      </c>
      <c r="D356" s="13" t="s">
        <v>139</v>
      </c>
      <c r="E356" s="16">
        <v>2011</v>
      </c>
      <c r="F356" s="17">
        <v>0</v>
      </c>
      <c r="G356" s="18">
        <v>0.20754230344483629</v>
      </c>
      <c r="H356" s="18">
        <v>0.3027722560649781</v>
      </c>
      <c r="I356" s="18">
        <v>2.6191597207202708</v>
      </c>
      <c r="J356" s="18">
        <v>16.232981365430327</v>
      </c>
      <c r="K356" s="18">
        <v>27.732934000000004</v>
      </c>
      <c r="L356" s="18">
        <v>4.5184699932706573E-2</v>
      </c>
      <c r="M356" s="18">
        <v>9.0692490969199475E-3</v>
      </c>
    </row>
    <row r="357" spans="1:13" x14ac:dyDescent="0.25">
      <c r="A357" s="13">
        <f t="shared" si="22"/>
        <v>4</v>
      </c>
      <c r="B357" s="13">
        <f t="shared" si="22"/>
        <v>40</v>
      </c>
      <c r="C357" s="13" t="s">
        <v>526</v>
      </c>
      <c r="D357" s="13" t="s">
        <v>139</v>
      </c>
      <c r="E357" s="16">
        <v>2012</v>
      </c>
      <c r="F357" s="17">
        <v>0</v>
      </c>
      <c r="G357" s="18">
        <v>0.2585080224810769</v>
      </c>
      <c r="H357" s="18">
        <v>0.32495637492634727</v>
      </c>
      <c r="I357" s="18">
        <v>2.6337971584410185</v>
      </c>
      <c r="J357" s="18">
        <v>16.518719796760188</v>
      </c>
      <c r="K357" s="18">
        <v>36.197458000000005</v>
      </c>
      <c r="L357" s="18">
        <v>3.3904133392352209E-2</v>
      </c>
      <c r="M357" s="18">
        <v>1.2871224007919967E-2</v>
      </c>
    </row>
    <row r="358" spans="1:13" x14ac:dyDescent="0.25">
      <c r="A358" s="13">
        <f t="shared" si="22"/>
        <v>4</v>
      </c>
      <c r="B358" s="13">
        <f t="shared" si="22"/>
        <v>40</v>
      </c>
      <c r="C358" s="13" t="s">
        <v>526</v>
      </c>
      <c r="D358" s="13" t="s">
        <v>139</v>
      </c>
      <c r="E358" s="16">
        <v>2013</v>
      </c>
      <c r="F358" s="17">
        <v>0</v>
      </c>
      <c r="G358" s="18">
        <v>0.21045207958510218</v>
      </c>
      <c r="H358" s="18">
        <v>0.32142330954004156</v>
      </c>
      <c r="I358" s="18">
        <v>5.5076405076405077</v>
      </c>
      <c r="J358" s="18">
        <v>16.601939607814149</v>
      </c>
      <c r="K358" s="18">
        <v>35.124494999999996</v>
      </c>
      <c r="L358" s="18">
        <v>5.9020074751055862E-2</v>
      </c>
      <c r="M358" s="18">
        <v>1.8806546672410551E-2</v>
      </c>
    </row>
    <row r="359" spans="1:13" x14ac:dyDescent="0.25">
      <c r="A359" s="13">
        <f t="shared" si="22"/>
        <v>4</v>
      </c>
      <c r="B359" s="13">
        <f t="shared" si="22"/>
        <v>40</v>
      </c>
      <c r="C359" s="13" t="s">
        <v>526</v>
      </c>
      <c r="D359" s="13" t="s">
        <v>139</v>
      </c>
      <c r="E359" s="16">
        <v>2014</v>
      </c>
      <c r="F359" s="17">
        <v>0</v>
      </c>
      <c r="G359" s="18">
        <v>0.30022563494070792</v>
      </c>
      <c r="H359" s="18">
        <v>0.16850618821949848</v>
      </c>
      <c r="I359" s="18">
        <v>6.0989225556262605</v>
      </c>
      <c r="J359" s="18">
        <v>16.496620846153711</v>
      </c>
      <c r="K359" s="18">
        <v>30.949655499999999</v>
      </c>
      <c r="L359" s="18">
        <v>3.0573891079747284E-2</v>
      </c>
      <c r="M359" s="18">
        <v>4.4231005355685879E-3</v>
      </c>
    </row>
    <row r="360" spans="1:13" x14ac:dyDescent="0.25">
      <c r="A360" s="13">
        <f t="shared" si="22"/>
        <v>4</v>
      </c>
      <c r="B360" s="13">
        <f t="shared" si="22"/>
        <v>40</v>
      </c>
      <c r="C360" s="13" t="s">
        <v>526</v>
      </c>
      <c r="D360" s="13" t="s">
        <v>139</v>
      </c>
      <c r="E360" s="16">
        <v>2015</v>
      </c>
      <c r="F360" s="17">
        <v>0</v>
      </c>
      <c r="G360" s="18">
        <v>0.34846477778208435</v>
      </c>
      <c r="H360" s="18">
        <v>0.16588197473329974</v>
      </c>
      <c r="I360" s="18">
        <v>4.3004593979698988</v>
      </c>
      <c r="J360" s="18">
        <v>16.683369898203097</v>
      </c>
      <c r="K360" s="18">
        <v>32.000484999999998</v>
      </c>
      <c r="L360" s="18">
        <v>6.7620080918459058E-2</v>
      </c>
      <c r="M360" s="18">
        <v>1.557907113462211E-2</v>
      </c>
    </row>
    <row r="361" spans="1:13" x14ac:dyDescent="0.25">
      <c r="A361" s="13">
        <f t="shared" si="22"/>
        <v>4</v>
      </c>
      <c r="B361" s="13">
        <f t="shared" si="22"/>
        <v>40</v>
      </c>
      <c r="C361" s="13" t="s">
        <v>526</v>
      </c>
      <c r="D361" s="13" t="s">
        <v>139</v>
      </c>
      <c r="E361" s="16">
        <v>2016</v>
      </c>
      <c r="F361" s="17">
        <v>0</v>
      </c>
      <c r="G361" s="18">
        <v>0.38225101288445162</v>
      </c>
      <c r="H361" s="18">
        <v>0.21156828665799593</v>
      </c>
      <c r="I361" s="18">
        <v>3.50076862435948</v>
      </c>
      <c r="J361" s="18">
        <v>16.622615136605944</v>
      </c>
      <c r="K361" s="18">
        <v>27.894239999999996</v>
      </c>
      <c r="L361" s="18">
        <v>2.5921352295156685E-2</v>
      </c>
      <c r="M361" s="18">
        <v>1.6353111432712234E-2</v>
      </c>
    </row>
    <row r="362" spans="1:13" x14ac:dyDescent="0.25">
      <c r="A362" s="13">
        <f t="shared" si="22"/>
        <v>4</v>
      </c>
      <c r="B362" s="13">
        <f t="shared" si="22"/>
        <v>40</v>
      </c>
      <c r="C362" s="13" t="s">
        <v>526</v>
      </c>
      <c r="D362" s="13" t="s">
        <v>139</v>
      </c>
      <c r="E362" s="16">
        <v>2017</v>
      </c>
      <c r="F362" s="17">
        <v>0</v>
      </c>
      <c r="G362" s="18">
        <v>0.42300610713910869</v>
      </c>
      <c r="H362" s="18">
        <v>0.17449138305738837</v>
      </c>
      <c r="I362" s="18">
        <v>3.3044368773284334</v>
      </c>
      <c r="J362" s="18">
        <v>16.641503685548535</v>
      </c>
      <c r="K362" s="18">
        <v>36.730094000000001</v>
      </c>
      <c r="L362" s="18">
        <v>4.9072624287288757E-2</v>
      </c>
      <c r="M362" s="18">
        <v>7.5466324932389525E-3</v>
      </c>
    </row>
    <row r="363" spans="1:13" x14ac:dyDescent="0.25">
      <c r="A363" s="13">
        <f t="shared" si="22"/>
        <v>4</v>
      </c>
      <c r="B363" s="13">
        <f t="shared" si="22"/>
        <v>40</v>
      </c>
      <c r="C363" s="13" t="s">
        <v>526</v>
      </c>
      <c r="D363" s="13" t="s">
        <v>139</v>
      </c>
      <c r="E363" s="16">
        <v>2018</v>
      </c>
      <c r="F363" s="17">
        <v>0</v>
      </c>
      <c r="G363" s="18">
        <v>0.56515888639867728</v>
      </c>
      <c r="H363" s="18">
        <v>-0.12547146993787117</v>
      </c>
      <c r="I363" s="18">
        <v>1.9667386588200051</v>
      </c>
      <c r="J363" s="18">
        <v>16.323395975687749</v>
      </c>
      <c r="K363" s="18">
        <v>52.409219999999998</v>
      </c>
      <c r="L363" s="18">
        <v>4.6337730249836229E-2</v>
      </c>
      <c r="M363" s="18">
        <v>1.9129594050304906E-2</v>
      </c>
    </row>
    <row r="364" spans="1:13" x14ac:dyDescent="0.25">
      <c r="A364" s="13">
        <f t="shared" si="22"/>
        <v>4</v>
      </c>
      <c r="B364" s="13">
        <f t="shared" si="22"/>
        <v>41</v>
      </c>
      <c r="C364" s="13" t="s">
        <v>526</v>
      </c>
      <c r="D364" s="13" t="s">
        <v>142</v>
      </c>
      <c r="E364" s="16">
        <v>2010</v>
      </c>
      <c r="F364" s="17">
        <v>2.5957371506643217E-2</v>
      </c>
      <c r="G364" s="18">
        <v>0.24894957983193278</v>
      </c>
      <c r="H364" s="18">
        <v>8.3333333333333329E-2</v>
      </c>
      <c r="I364" s="18">
        <v>1.6497005988023952</v>
      </c>
      <c r="J364" s="18">
        <v>16.973629502270239</v>
      </c>
      <c r="K364" s="18">
        <v>15.898375000000001</v>
      </c>
      <c r="L364" s="18">
        <v>4.8285665806705014E-2</v>
      </c>
      <c r="M364" s="18">
        <v>9.9355740122640535E-3</v>
      </c>
    </row>
    <row r="365" spans="1:13" x14ac:dyDescent="0.25">
      <c r="A365" s="13">
        <f t="shared" si="22"/>
        <v>4</v>
      </c>
      <c r="B365" s="13">
        <f t="shared" si="22"/>
        <v>41</v>
      </c>
      <c r="C365" s="13" t="s">
        <v>526</v>
      </c>
      <c r="D365" s="13" t="s">
        <v>142</v>
      </c>
      <c r="E365" s="16">
        <v>2011</v>
      </c>
      <c r="F365" s="17">
        <v>3.1847698515209633E-2</v>
      </c>
      <c r="G365" s="18">
        <v>0.22902270483711748</v>
      </c>
      <c r="H365" s="18">
        <v>2.1059559065482066E-2</v>
      </c>
      <c r="I365" s="18">
        <v>1.3703148425787106</v>
      </c>
      <c r="J365" s="18">
        <v>17.005505137957087</v>
      </c>
      <c r="K365" s="18">
        <v>23.736834000000002</v>
      </c>
      <c r="L365" s="18">
        <v>4.5184699932706573E-2</v>
      </c>
      <c r="M365" s="18">
        <v>9.0692490969199475E-3</v>
      </c>
    </row>
    <row r="366" spans="1:13" x14ac:dyDescent="0.25">
      <c r="A366" s="13">
        <f t="shared" si="22"/>
        <v>4</v>
      </c>
      <c r="B366" s="13">
        <f t="shared" si="22"/>
        <v>41</v>
      </c>
      <c r="C366" s="13" t="s">
        <v>526</v>
      </c>
      <c r="D366" s="13" t="s">
        <v>142</v>
      </c>
      <c r="E366" s="16">
        <v>2012</v>
      </c>
      <c r="F366" s="17">
        <v>2.3892797235181725E-2</v>
      </c>
      <c r="G366" s="18">
        <v>0.22498406628425746</v>
      </c>
      <c r="H366" s="18">
        <v>5.5449330783938808E-2</v>
      </c>
      <c r="I366" s="18">
        <v>1.4043636363636363</v>
      </c>
      <c r="J366" s="18">
        <v>17.094132098053052</v>
      </c>
      <c r="K366" s="18">
        <v>16.999273499999997</v>
      </c>
      <c r="L366" s="18">
        <v>3.3904133392352209E-2</v>
      </c>
      <c r="M366" s="18">
        <v>1.2871224007919967E-2</v>
      </c>
    </row>
    <row r="367" spans="1:13" x14ac:dyDescent="0.25">
      <c r="A367" s="13">
        <f t="shared" si="22"/>
        <v>4</v>
      </c>
      <c r="B367" s="13">
        <f t="shared" si="22"/>
        <v>41</v>
      </c>
      <c r="C367" s="13" t="s">
        <v>526</v>
      </c>
      <c r="D367" s="13" t="s">
        <v>142</v>
      </c>
      <c r="E367" s="16">
        <v>2013</v>
      </c>
      <c r="F367" s="17">
        <v>2.5402994143043912E-2</v>
      </c>
      <c r="G367" s="18">
        <v>0.23563218390804597</v>
      </c>
      <c r="H367" s="18">
        <v>6.7049808429118771E-2</v>
      </c>
      <c r="I367" s="18">
        <v>1.3873605947955392</v>
      </c>
      <c r="J367" s="18">
        <v>17.105094112708926</v>
      </c>
      <c r="K367" s="18">
        <v>16.5342135</v>
      </c>
      <c r="L367" s="18">
        <v>5.9020074751055862E-2</v>
      </c>
      <c r="M367" s="18">
        <v>1.8806546672410551E-2</v>
      </c>
    </row>
    <row r="368" spans="1:13" x14ac:dyDescent="0.25">
      <c r="A368" s="13">
        <f t="shared" si="22"/>
        <v>4</v>
      </c>
      <c r="B368" s="13">
        <f t="shared" si="22"/>
        <v>41</v>
      </c>
      <c r="C368" s="13" t="s">
        <v>526</v>
      </c>
      <c r="D368" s="13" t="s">
        <v>142</v>
      </c>
      <c r="E368" s="16">
        <v>2014</v>
      </c>
      <c r="F368" s="17">
        <v>1.4839614531963984E-2</v>
      </c>
      <c r="G368" s="18">
        <v>0.2334963325183374</v>
      </c>
      <c r="H368" s="18">
        <v>9.1075794621026884E-2</v>
      </c>
      <c r="I368" s="18">
        <v>1.3584102200141945</v>
      </c>
      <c r="J368" s="18">
        <v>17.090409041724659</v>
      </c>
      <c r="K368" s="18">
        <v>15.1111895</v>
      </c>
      <c r="L368" s="18">
        <v>3.0573891079747284E-2</v>
      </c>
      <c r="M368" s="18">
        <v>4.4231005355685879E-3</v>
      </c>
    </row>
    <row r="369" spans="1:13" x14ac:dyDescent="0.25">
      <c r="A369" s="13">
        <f t="shared" si="22"/>
        <v>4</v>
      </c>
      <c r="B369" s="13">
        <f t="shared" si="22"/>
        <v>41</v>
      </c>
      <c r="C369" s="13" t="s">
        <v>526</v>
      </c>
      <c r="D369" s="13" t="s">
        <v>142</v>
      </c>
      <c r="E369" s="16">
        <v>2015</v>
      </c>
      <c r="F369" s="17">
        <v>5.7143002267942269E-3</v>
      </c>
      <c r="G369" s="18">
        <v>0.24335065729134825</v>
      </c>
      <c r="H369" s="18">
        <v>9.4772240904922048E-2</v>
      </c>
      <c r="I369" s="18">
        <v>1.4038893044128646</v>
      </c>
      <c r="J369" s="18">
        <v>17.306336448658641</v>
      </c>
      <c r="K369" s="18">
        <v>18.357644999999998</v>
      </c>
      <c r="L369" s="18">
        <v>6.7620080918459058E-2</v>
      </c>
      <c r="M369" s="18">
        <v>1.557907113462211E-2</v>
      </c>
    </row>
    <row r="370" spans="1:13" x14ac:dyDescent="0.25">
      <c r="A370" s="13">
        <f t="shared" si="22"/>
        <v>4</v>
      </c>
      <c r="B370" s="13">
        <f t="shared" si="22"/>
        <v>41</v>
      </c>
      <c r="C370" s="13" t="s">
        <v>526</v>
      </c>
      <c r="D370" s="13" t="s">
        <v>142</v>
      </c>
      <c r="E370" s="16">
        <v>2016</v>
      </c>
      <c r="F370" s="17">
        <v>5.3615651910030797E-4</v>
      </c>
      <c r="G370" s="18">
        <v>0.24416930607543907</v>
      </c>
      <c r="H370" s="18">
        <v>8.5228908724445718E-2</v>
      </c>
      <c r="I370" s="18">
        <v>1.527450980392157</v>
      </c>
      <c r="J370" s="18">
        <v>17.331159253478706</v>
      </c>
      <c r="K370" s="18">
        <v>20.823824999999999</v>
      </c>
      <c r="L370" s="18">
        <v>2.5921352295156685E-2</v>
      </c>
      <c r="M370" s="18">
        <v>1.6353111432712234E-2</v>
      </c>
    </row>
    <row r="371" spans="1:13" x14ac:dyDescent="0.25">
      <c r="A371" s="13">
        <f t="shared" si="22"/>
        <v>4</v>
      </c>
      <c r="B371" s="13">
        <f t="shared" si="22"/>
        <v>41</v>
      </c>
      <c r="C371" s="13" t="s">
        <v>526</v>
      </c>
      <c r="D371" s="13" t="s">
        <v>142</v>
      </c>
      <c r="E371" s="16">
        <v>2017</v>
      </c>
      <c r="F371" s="17">
        <v>0</v>
      </c>
      <c r="G371" s="18">
        <v>0.26747272191094074</v>
      </c>
      <c r="H371" s="18">
        <v>8.5815393689177233E-2</v>
      </c>
      <c r="I371" s="18">
        <v>1.5157367668097281</v>
      </c>
      <c r="J371" s="18">
        <v>17.340040178085498</v>
      </c>
      <c r="K371" s="18">
        <v>24.219844000000002</v>
      </c>
      <c r="L371" s="18">
        <v>4.9072624287288757E-2</v>
      </c>
      <c r="M371" s="18">
        <v>7.5466324932389525E-3</v>
      </c>
    </row>
    <row r="372" spans="1:13" x14ac:dyDescent="0.25">
      <c r="A372" s="13">
        <f t="shared" ref="A372:B387" si="23">IF(C372=C371,A371,A371+1)</f>
        <v>4</v>
      </c>
      <c r="B372" s="13">
        <f t="shared" si="23"/>
        <v>41</v>
      </c>
      <c r="C372" s="13" t="s">
        <v>526</v>
      </c>
      <c r="D372" s="13" t="s">
        <v>142</v>
      </c>
      <c r="E372" s="16">
        <v>2018</v>
      </c>
      <c r="F372" s="17">
        <v>0</v>
      </c>
      <c r="G372" s="18">
        <v>0.26141304347826083</v>
      </c>
      <c r="H372" s="18">
        <v>5.4076086956521739E-2</v>
      </c>
      <c r="I372" s="18">
        <v>1.3934911242603552</v>
      </c>
      <c r="J372" s="18">
        <v>17.337039665351956</v>
      </c>
      <c r="K372" s="18">
        <v>27.767691999999997</v>
      </c>
      <c r="L372" s="18">
        <v>4.6337730249836229E-2</v>
      </c>
      <c r="M372" s="18">
        <v>1.9129594050304906E-2</v>
      </c>
    </row>
    <row r="373" spans="1:13" x14ac:dyDescent="0.25">
      <c r="A373" s="13">
        <f t="shared" si="23"/>
        <v>4</v>
      </c>
      <c r="B373" s="13">
        <f t="shared" si="23"/>
        <v>42</v>
      </c>
      <c r="C373" s="13" t="s">
        <v>526</v>
      </c>
      <c r="D373" s="13" t="s">
        <v>145</v>
      </c>
      <c r="E373" s="16">
        <v>2010</v>
      </c>
      <c r="F373" s="17">
        <v>0.12287361674408907</v>
      </c>
      <c r="G373" s="18">
        <v>0.48012288041391299</v>
      </c>
      <c r="H373" s="18">
        <v>9.3473999070312674E-2</v>
      </c>
      <c r="I373" s="18">
        <v>1.0543089811939774</v>
      </c>
      <c r="J373" s="18">
        <v>17.52317070193298</v>
      </c>
      <c r="K373" s="18">
        <v>29.407875000000001</v>
      </c>
      <c r="L373" s="18">
        <v>4.8285665806705014E-2</v>
      </c>
      <c r="M373" s="18">
        <v>9.9355740122640535E-3</v>
      </c>
    </row>
    <row r="374" spans="1:13" x14ac:dyDescent="0.25">
      <c r="A374" s="13">
        <f t="shared" si="23"/>
        <v>4</v>
      </c>
      <c r="B374" s="13">
        <f t="shared" si="23"/>
        <v>42</v>
      </c>
      <c r="C374" s="13" t="s">
        <v>526</v>
      </c>
      <c r="D374" s="13" t="s">
        <v>145</v>
      </c>
      <c r="E374" s="16">
        <v>2011</v>
      </c>
      <c r="F374" s="17">
        <v>4.8516250588789452E-2</v>
      </c>
      <c r="G374" s="18">
        <v>0.49422917013138201</v>
      </c>
      <c r="H374" s="18">
        <v>0.10123066688840845</v>
      </c>
      <c r="I374" s="18">
        <v>0.93587662337662336</v>
      </c>
      <c r="J374" s="18">
        <v>17.687900416079863</v>
      </c>
      <c r="K374" s="18">
        <v>21.419096000000003</v>
      </c>
      <c r="L374" s="18">
        <v>4.5184699932706573E-2</v>
      </c>
      <c r="M374" s="18">
        <v>9.0692490969199475E-3</v>
      </c>
    </row>
    <row r="375" spans="1:13" x14ac:dyDescent="0.25">
      <c r="A375" s="13">
        <f t="shared" si="23"/>
        <v>4</v>
      </c>
      <c r="B375" s="13">
        <f t="shared" si="23"/>
        <v>42</v>
      </c>
      <c r="C375" s="13" t="s">
        <v>526</v>
      </c>
      <c r="D375" s="13" t="s">
        <v>145</v>
      </c>
      <c r="E375" s="16">
        <v>2012</v>
      </c>
      <c r="F375" s="17">
        <v>8.2952098947965611E-2</v>
      </c>
      <c r="G375" s="18">
        <v>0.52906506085696836</v>
      </c>
      <c r="H375" s="18">
        <v>7.3582252773004217E-2</v>
      </c>
      <c r="I375" s="18">
        <v>0.91881918819188202</v>
      </c>
      <c r="J375" s="18">
        <v>17.9023108517064</v>
      </c>
      <c r="K375" s="18">
        <v>36.535752000000002</v>
      </c>
      <c r="L375" s="18">
        <v>3.3904133392352209E-2</v>
      </c>
      <c r="M375" s="18">
        <v>1.2871224007919967E-2</v>
      </c>
    </row>
    <row r="376" spans="1:13" x14ac:dyDescent="0.25">
      <c r="A376" s="13">
        <f t="shared" si="23"/>
        <v>4</v>
      </c>
      <c r="B376" s="13">
        <f t="shared" si="23"/>
        <v>42</v>
      </c>
      <c r="C376" s="13" t="s">
        <v>526</v>
      </c>
      <c r="D376" s="13" t="s">
        <v>145</v>
      </c>
      <c r="E376" s="16">
        <v>2013</v>
      </c>
      <c r="F376" s="17">
        <v>0.11744801644347855</v>
      </c>
      <c r="G376" s="18">
        <v>0.52473854344932491</v>
      </c>
      <c r="H376" s="18">
        <v>9.9841541484439369E-2</v>
      </c>
      <c r="I376" s="18">
        <v>0.79678319623971783</v>
      </c>
      <c r="J376" s="18">
        <v>18.028828337295742</v>
      </c>
      <c r="K376" s="18">
        <v>31.526376000000003</v>
      </c>
      <c r="L376" s="18">
        <v>5.9020074751055862E-2</v>
      </c>
      <c r="M376" s="18">
        <v>1.8806546672410551E-2</v>
      </c>
    </row>
    <row r="377" spans="1:13" x14ac:dyDescent="0.25">
      <c r="A377" s="13">
        <f t="shared" si="23"/>
        <v>4</v>
      </c>
      <c r="B377" s="13">
        <f t="shared" si="23"/>
        <v>42</v>
      </c>
      <c r="C377" s="13" t="s">
        <v>526</v>
      </c>
      <c r="D377" s="13" t="s">
        <v>145</v>
      </c>
      <c r="E377" s="16">
        <v>2014</v>
      </c>
      <c r="F377" s="17">
        <v>0.2429495767657045</v>
      </c>
      <c r="G377" s="18">
        <v>0.48857578489310322</v>
      </c>
      <c r="H377" s="18">
        <v>5.4221895763079703E-2</v>
      </c>
      <c r="I377" s="18">
        <v>0.93148135616160244</v>
      </c>
      <c r="J377" s="18">
        <v>18.100597531643913</v>
      </c>
      <c r="K377" s="18">
        <v>29.818336499999997</v>
      </c>
      <c r="L377" s="18">
        <v>3.0573891079747284E-2</v>
      </c>
      <c r="M377" s="18">
        <v>4.4231005355685879E-3</v>
      </c>
    </row>
    <row r="378" spans="1:13" x14ac:dyDescent="0.25">
      <c r="A378" s="13">
        <f t="shared" si="23"/>
        <v>4</v>
      </c>
      <c r="B378" s="13">
        <f t="shared" si="23"/>
        <v>42</v>
      </c>
      <c r="C378" s="13" t="s">
        <v>526</v>
      </c>
      <c r="D378" s="13" t="s">
        <v>145</v>
      </c>
      <c r="E378" s="16">
        <v>2015</v>
      </c>
      <c r="F378" s="17"/>
      <c r="G378" s="18"/>
      <c r="H378" s="18"/>
      <c r="I378" s="18"/>
      <c r="J378" s="18"/>
      <c r="K378" s="18"/>
      <c r="L378" s="18"/>
      <c r="M378" s="18"/>
    </row>
    <row r="379" spans="1:13" x14ac:dyDescent="0.25">
      <c r="A379" s="13">
        <f t="shared" si="23"/>
        <v>4</v>
      </c>
      <c r="B379" s="13">
        <f t="shared" si="23"/>
        <v>42</v>
      </c>
      <c r="C379" s="13" t="s">
        <v>526</v>
      </c>
      <c r="D379" s="13" t="s">
        <v>145</v>
      </c>
      <c r="E379" s="16">
        <v>2016</v>
      </c>
      <c r="F379" s="17"/>
      <c r="G379" s="18"/>
      <c r="H379" s="18"/>
      <c r="I379" s="18"/>
      <c r="J379" s="18"/>
      <c r="K379" s="18"/>
      <c r="L379" s="18"/>
      <c r="M379" s="18"/>
    </row>
    <row r="380" spans="1:13" x14ac:dyDescent="0.25">
      <c r="A380" s="13">
        <f t="shared" si="23"/>
        <v>4</v>
      </c>
      <c r="B380" s="13">
        <f t="shared" si="23"/>
        <v>42</v>
      </c>
      <c r="C380" s="13" t="s">
        <v>526</v>
      </c>
      <c r="D380" s="13" t="s">
        <v>145</v>
      </c>
      <c r="E380" s="16">
        <v>2017</v>
      </c>
      <c r="F380" s="17">
        <v>0.13577771867499638</v>
      </c>
      <c r="G380" s="18">
        <v>0.37138844478990923</v>
      </c>
      <c r="H380" s="18">
        <v>0.11694858364322118</v>
      </c>
      <c r="I380" s="18">
        <v>1.5411568923541559</v>
      </c>
      <c r="J380" s="18">
        <v>18.545601222112712</v>
      </c>
      <c r="K380" s="18">
        <v>23.219024000000001</v>
      </c>
      <c r="L380" s="18">
        <v>4.9072624287288757E-2</v>
      </c>
      <c r="M380" s="18">
        <v>7.5466324932389525E-3</v>
      </c>
    </row>
    <row r="381" spans="1:13" x14ac:dyDescent="0.25">
      <c r="A381" s="13">
        <f t="shared" si="23"/>
        <v>4</v>
      </c>
      <c r="B381" s="13">
        <f t="shared" si="23"/>
        <v>42</v>
      </c>
      <c r="C381" s="13" t="s">
        <v>526</v>
      </c>
      <c r="D381" s="13" t="s">
        <v>145</v>
      </c>
      <c r="E381" s="16">
        <v>2018</v>
      </c>
      <c r="F381" s="17">
        <v>0.17365426268508327</v>
      </c>
      <c r="G381" s="18">
        <v>0.42106067690536991</v>
      </c>
      <c r="H381" s="18">
        <v>5.8689709743552858E-2</v>
      </c>
      <c r="I381" s="18">
        <v>0.94990142328571048</v>
      </c>
      <c r="J381" s="18">
        <v>18.442980109840356</v>
      </c>
      <c r="K381" s="18">
        <v>30.250233999999999</v>
      </c>
      <c r="L381" s="18">
        <v>4.6337730249836229E-2</v>
      </c>
      <c r="M381" s="18">
        <v>1.9129594050304906E-2</v>
      </c>
    </row>
    <row r="382" spans="1:13" x14ac:dyDescent="0.25">
      <c r="A382" s="13">
        <f t="shared" si="23"/>
        <v>4</v>
      </c>
      <c r="B382" s="13">
        <f t="shared" si="23"/>
        <v>43</v>
      </c>
      <c r="C382" s="13" t="s">
        <v>526</v>
      </c>
      <c r="D382" s="13" t="s">
        <v>150</v>
      </c>
      <c r="E382" s="16">
        <v>2010</v>
      </c>
      <c r="F382" s="17">
        <v>0</v>
      </c>
      <c r="G382" s="18">
        <v>0.2569448091162107</v>
      </c>
      <c r="H382" s="18">
        <v>0.17961374864173793</v>
      </c>
      <c r="I382" s="18">
        <v>4.240528281750267</v>
      </c>
      <c r="J382" s="18">
        <v>15.221248296808925</v>
      </c>
      <c r="K382" s="18">
        <v>14.415625000000002</v>
      </c>
      <c r="L382" s="18">
        <v>4.8285665806705014E-2</v>
      </c>
      <c r="M382" s="18">
        <v>9.9355740122640535E-3</v>
      </c>
    </row>
    <row r="383" spans="1:13" x14ac:dyDescent="0.25">
      <c r="A383" s="13">
        <f t="shared" si="23"/>
        <v>4</v>
      </c>
      <c r="B383" s="13">
        <f t="shared" si="23"/>
        <v>43</v>
      </c>
      <c r="C383" s="13" t="s">
        <v>526</v>
      </c>
      <c r="D383" s="13" t="s">
        <v>150</v>
      </c>
      <c r="E383" s="16">
        <v>2011</v>
      </c>
      <c r="F383" s="17">
        <v>0</v>
      </c>
      <c r="G383" s="18">
        <v>0.25070096929629049</v>
      </c>
      <c r="H383" s="18">
        <v>0.19094924654243156</v>
      </c>
      <c r="I383" s="18">
        <v>4.5161125195007799</v>
      </c>
      <c r="J383" s="18">
        <v>15.236603840268364</v>
      </c>
      <c r="K383" s="18">
        <v>15.185180000000001</v>
      </c>
      <c r="L383" s="18">
        <v>4.5184699932706573E-2</v>
      </c>
      <c r="M383" s="18">
        <v>9.0692490969199475E-3</v>
      </c>
    </row>
    <row r="384" spans="1:13" x14ac:dyDescent="0.25">
      <c r="A384" s="13">
        <f t="shared" si="23"/>
        <v>4</v>
      </c>
      <c r="B384" s="13">
        <f t="shared" si="23"/>
        <v>43</v>
      </c>
      <c r="C384" s="13" t="s">
        <v>526</v>
      </c>
      <c r="D384" s="13" t="s">
        <v>150</v>
      </c>
      <c r="E384" s="16">
        <v>2012</v>
      </c>
      <c r="F384" s="17">
        <v>0</v>
      </c>
      <c r="G384" s="18">
        <v>0.22905621720876618</v>
      </c>
      <c r="H384" s="18">
        <v>0.17411079978082672</v>
      </c>
      <c r="I384" s="18">
        <v>4.5737346902017295</v>
      </c>
      <c r="J384" s="18">
        <v>15.344836716055338</v>
      </c>
      <c r="K384" s="18">
        <v>13.954627499999999</v>
      </c>
      <c r="L384" s="18">
        <v>3.3904133392352209E-2</v>
      </c>
      <c r="M384" s="18">
        <v>1.2871224007919967E-2</v>
      </c>
    </row>
    <row r="385" spans="1:13" x14ac:dyDescent="0.25">
      <c r="A385" s="13">
        <f t="shared" si="23"/>
        <v>4</v>
      </c>
      <c r="B385" s="13">
        <f t="shared" si="23"/>
        <v>43</v>
      </c>
      <c r="C385" s="13" t="s">
        <v>526</v>
      </c>
      <c r="D385" s="13" t="s">
        <v>150</v>
      </c>
      <c r="E385" s="16">
        <v>2013</v>
      </c>
      <c r="F385" s="17">
        <v>0</v>
      </c>
      <c r="G385" s="18">
        <v>0.25137086494948546</v>
      </c>
      <c r="H385" s="18">
        <v>0.16228602958159746</v>
      </c>
      <c r="I385" s="18">
        <v>3.788042993488538</v>
      </c>
      <c r="J385" s="18">
        <v>15.203254621907051</v>
      </c>
      <c r="K385" s="18">
        <v>14.221137000000001</v>
      </c>
      <c r="L385" s="18">
        <v>5.9020074751055862E-2</v>
      </c>
      <c r="M385" s="18">
        <v>1.8806546672410551E-2</v>
      </c>
    </row>
    <row r="386" spans="1:13" x14ac:dyDescent="0.25">
      <c r="A386" s="13">
        <f t="shared" si="23"/>
        <v>4</v>
      </c>
      <c r="B386" s="13">
        <f t="shared" si="23"/>
        <v>43</v>
      </c>
      <c r="C386" s="13" t="s">
        <v>526</v>
      </c>
      <c r="D386" s="13" t="s">
        <v>150</v>
      </c>
      <c r="E386" s="16">
        <v>2014</v>
      </c>
      <c r="F386" s="17">
        <v>0</v>
      </c>
      <c r="G386" s="18">
        <v>0.21971981503428817</v>
      </c>
      <c r="H386" s="18">
        <v>0.21063793202269732</v>
      </c>
      <c r="I386" s="18">
        <v>2.608207070707071</v>
      </c>
      <c r="J386" s="18">
        <v>15.29040726258493</v>
      </c>
      <c r="K386" s="18">
        <v>16.969785000000002</v>
      </c>
      <c r="L386" s="18">
        <v>3.0573891079747284E-2</v>
      </c>
      <c r="M386" s="18">
        <v>4.4231005355685879E-3</v>
      </c>
    </row>
    <row r="387" spans="1:13" x14ac:dyDescent="0.25">
      <c r="A387" s="13">
        <f t="shared" si="23"/>
        <v>4</v>
      </c>
      <c r="B387" s="13">
        <f t="shared" si="23"/>
        <v>43</v>
      </c>
      <c r="C387" s="13" t="s">
        <v>526</v>
      </c>
      <c r="D387" s="13" t="s">
        <v>150</v>
      </c>
      <c r="E387" s="16">
        <v>2015</v>
      </c>
      <c r="F387" s="17">
        <v>0</v>
      </c>
      <c r="G387" s="18">
        <v>0.21100237641324576</v>
      </c>
      <c r="H387" s="18">
        <v>0.26682534689190163</v>
      </c>
      <c r="I387" s="18">
        <v>3.1525342338434847</v>
      </c>
      <c r="J387" s="18">
        <v>15.481986830954439</v>
      </c>
      <c r="K387" s="18">
        <v>19.661739999999998</v>
      </c>
      <c r="L387" s="18">
        <v>6.7620080918459058E-2</v>
      </c>
      <c r="M387" s="18">
        <v>1.557907113462211E-2</v>
      </c>
    </row>
    <row r="388" spans="1:13" x14ac:dyDescent="0.25">
      <c r="A388" s="13">
        <f t="shared" ref="A388:B403" si="24">IF(C388=C387,A387,A387+1)</f>
        <v>4</v>
      </c>
      <c r="B388" s="13">
        <f t="shared" si="24"/>
        <v>43</v>
      </c>
      <c r="C388" s="13" t="s">
        <v>526</v>
      </c>
      <c r="D388" s="13" t="s">
        <v>150</v>
      </c>
      <c r="E388" s="16">
        <v>2016</v>
      </c>
      <c r="F388" s="17">
        <v>0</v>
      </c>
      <c r="G388" s="18">
        <v>0.1998763269930576</v>
      </c>
      <c r="H388" s="18">
        <v>0.26354351642227003</v>
      </c>
      <c r="I388" s="18">
        <v>2.2336356707760512</v>
      </c>
      <c r="J388" s="18">
        <v>15.376089226988027</v>
      </c>
      <c r="K388" s="18">
        <v>29.734484999999996</v>
      </c>
      <c r="L388" s="18">
        <v>2.5921352295156685E-2</v>
      </c>
      <c r="M388" s="18">
        <v>1.6353111432712234E-2</v>
      </c>
    </row>
    <row r="389" spans="1:13" x14ac:dyDescent="0.25">
      <c r="A389" s="13">
        <f t="shared" si="24"/>
        <v>4</v>
      </c>
      <c r="B389" s="13">
        <f t="shared" si="24"/>
        <v>43</v>
      </c>
      <c r="C389" s="13" t="s">
        <v>526</v>
      </c>
      <c r="D389" s="13" t="s">
        <v>150</v>
      </c>
      <c r="E389" s="16">
        <v>2017</v>
      </c>
      <c r="F389" s="17">
        <v>0</v>
      </c>
      <c r="G389" s="18">
        <v>0.19680299358899847</v>
      </c>
      <c r="H389" s="18">
        <v>0.22692888884914925</v>
      </c>
      <c r="I389" s="18">
        <v>1.6544688767488089</v>
      </c>
      <c r="J389" s="18">
        <v>15.314514734180497</v>
      </c>
      <c r="K389" s="18">
        <v>55.945838000000002</v>
      </c>
      <c r="L389" s="18">
        <v>4.9072624287288757E-2</v>
      </c>
      <c r="M389" s="18">
        <v>7.5466324932389525E-3</v>
      </c>
    </row>
    <row r="390" spans="1:13" x14ac:dyDescent="0.25">
      <c r="A390" s="13">
        <f t="shared" si="24"/>
        <v>4</v>
      </c>
      <c r="B390" s="13">
        <f t="shared" si="24"/>
        <v>43</v>
      </c>
      <c r="C390" s="13" t="s">
        <v>526</v>
      </c>
      <c r="D390" s="13" t="s">
        <v>150</v>
      </c>
      <c r="E390" s="16">
        <v>2018</v>
      </c>
      <c r="F390" s="17">
        <v>0</v>
      </c>
      <c r="G390" s="18">
        <v>0.17293835566673238</v>
      </c>
      <c r="H390" s="18">
        <v>0.11994228952804042</v>
      </c>
      <c r="I390" s="18">
        <v>1.9003452132056207</v>
      </c>
      <c r="J390" s="18">
        <v>15.303724287053837</v>
      </c>
      <c r="K390" s="18">
        <v>54.983708</v>
      </c>
      <c r="L390" s="18">
        <v>4.6337730249836229E-2</v>
      </c>
      <c r="M390" s="18">
        <v>1.9129594050304906E-2</v>
      </c>
    </row>
    <row r="391" spans="1:13" x14ac:dyDescent="0.25">
      <c r="A391" s="13">
        <f t="shared" si="24"/>
        <v>4</v>
      </c>
      <c r="B391" s="13">
        <f t="shared" si="24"/>
        <v>44</v>
      </c>
      <c r="C391" s="13" t="s">
        <v>526</v>
      </c>
      <c r="D391" s="13" t="s">
        <v>152</v>
      </c>
      <c r="E391" s="16">
        <v>2010</v>
      </c>
      <c r="F391" s="17">
        <v>9.0210422812192728E-2</v>
      </c>
      <c r="G391" s="18">
        <v>0.38383391916959581</v>
      </c>
      <c r="H391" s="18">
        <v>0.1123085615428077</v>
      </c>
      <c r="I391" s="18">
        <v>1.6135291361576012</v>
      </c>
      <c r="J391" s="18">
        <v>15.9242024577804</v>
      </c>
      <c r="K391" s="18">
        <v>26.030500000000004</v>
      </c>
      <c r="L391" s="18">
        <v>4.8285665806705014E-2</v>
      </c>
      <c r="M391" s="18">
        <v>9.9355740122640535E-3</v>
      </c>
    </row>
    <row r="392" spans="1:13" x14ac:dyDescent="0.25">
      <c r="A392" s="13">
        <f t="shared" si="24"/>
        <v>4</v>
      </c>
      <c r="B392" s="13">
        <f t="shared" si="24"/>
        <v>44</v>
      </c>
      <c r="C392" s="13" t="s">
        <v>526</v>
      </c>
      <c r="D392" s="13" t="s">
        <v>152</v>
      </c>
      <c r="E392" s="16">
        <v>2011</v>
      </c>
      <c r="F392" s="17">
        <v>8.4975721222507863E-2</v>
      </c>
      <c r="G392" s="18">
        <v>0.38543599448284921</v>
      </c>
      <c r="H392" s="18">
        <v>0.11629632518349452</v>
      </c>
      <c r="I392" s="18">
        <v>1.8940655011081016</v>
      </c>
      <c r="J392" s="18">
        <v>15.868059662222361</v>
      </c>
      <c r="K392" s="18">
        <v>38.122793999999999</v>
      </c>
      <c r="L392" s="18">
        <v>4.5184699932706573E-2</v>
      </c>
      <c r="M392" s="18">
        <v>9.0692490969199475E-3</v>
      </c>
    </row>
    <row r="393" spans="1:13" x14ac:dyDescent="0.25">
      <c r="A393" s="13">
        <f t="shared" si="24"/>
        <v>4</v>
      </c>
      <c r="B393" s="13">
        <f t="shared" si="24"/>
        <v>44</v>
      </c>
      <c r="C393" s="13" t="s">
        <v>526</v>
      </c>
      <c r="D393" s="13" t="s">
        <v>152</v>
      </c>
      <c r="E393" s="16">
        <v>2012</v>
      </c>
      <c r="F393" s="17">
        <v>3.7309286898839139E-2</v>
      </c>
      <c r="G393" s="18">
        <v>0.35726037913448699</v>
      </c>
      <c r="H393" s="18">
        <v>0.14049540548255934</v>
      </c>
      <c r="I393" s="18">
        <v>1.5642783865646148</v>
      </c>
      <c r="J393" s="18">
        <v>15.986770363299483</v>
      </c>
      <c r="K393" s="18">
        <v>29.431577999999998</v>
      </c>
      <c r="L393" s="18">
        <v>3.3904133392352209E-2</v>
      </c>
      <c r="M393" s="18">
        <v>1.2871224007919967E-2</v>
      </c>
    </row>
    <row r="394" spans="1:13" x14ac:dyDescent="0.25">
      <c r="A394" s="13">
        <f t="shared" si="24"/>
        <v>4</v>
      </c>
      <c r="B394" s="13">
        <f t="shared" si="24"/>
        <v>44</v>
      </c>
      <c r="C394" s="13" t="s">
        <v>526</v>
      </c>
      <c r="D394" s="13" t="s">
        <v>152</v>
      </c>
      <c r="E394" s="16">
        <v>2013</v>
      </c>
      <c r="F394" s="17">
        <v>1.1418376068376068E-2</v>
      </c>
      <c r="G394" s="18">
        <v>0.35606607413664021</v>
      </c>
      <c r="H394" s="18">
        <v>0.16778069990209818</v>
      </c>
      <c r="I394" s="18">
        <v>1.4927706994573973</v>
      </c>
      <c r="J394" s="18">
        <v>16.004429911879075</v>
      </c>
      <c r="K394" s="18">
        <v>37.9515885</v>
      </c>
      <c r="L394" s="18">
        <v>5.9020074751055862E-2</v>
      </c>
      <c r="M394" s="18">
        <v>1.8806546672410551E-2</v>
      </c>
    </row>
    <row r="395" spans="1:13" x14ac:dyDescent="0.25">
      <c r="A395" s="13">
        <f t="shared" si="24"/>
        <v>4</v>
      </c>
      <c r="B395" s="13">
        <f t="shared" si="24"/>
        <v>44</v>
      </c>
      <c r="C395" s="13" t="s">
        <v>526</v>
      </c>
      <c r="D395" s="13" t="s">
        <v>152</v>
      </c>
      <c r="E395" s="16">
        <v>2014</v>
      </c>
      <c r="F395" s="17">
        <v>2.0576131687242798E-2</v>
      </c>
      <c r="G395" s="18">
        <v>0.34102629825190961</v>
      </c>
      <c r="H395" s="18">
        <v>0.13551778615601859</v>
      </c>
      <c r="I395" s="18">
        <v>1.5833963757405058</v>
      </c>
      <c r="J395" s="18">
        <v>15.975358904747285</v>
      </c>
      <c r="K395" s="18">
        <v>37.4143355</v>
      </c>
      <c r="L395" s="18">
        <v>3.0573891079747284E-2</v>
      </c>
      <c r="M395" s="18">
        <v>4.4231005355685879E-3</v>
      </c>
    </row>
    <row r="396" spans="1:13" x14ac:dyDescent="0.25">
      <c r="A396" s="13">
        <f t="shared" si="24"/>
        <v>4</v>
      </c>
      <c r="B396" s="13">
        <f t="shared" si="24"/>
        <v>44</v>
      </c>
      <c r="C396" s="13" t="s">
        <v>526</v>
      </c>
      <c r="D396" s="13" t="s">
        <v>152</v>
      </c>
      <c r="E396" s="16">
        <v>2015</v>
      </c>
      <c r="F396" s="17">
        <v>1.5827868852459015E-2</v>
      </c>
      <c r="G396" s="18">
        <v>0.31781257924328676</v>
      </c>
      <c r="H396" s="18">
        <v>0.1514589508844644</v>
      </c>
      <c r="I396" s="18">
        <v>1.5957397805021321</v>
      </c>
      <c r="J396" s="18">
        <v>16.255448114172918</v>
      </c>
      <c r="K396" s="18">
        <v>41.129149999999996</v>
      </c>
      <c r="L396" s="18">
        <v>6.7620080918459058E-2</v>
      </c>
      <c r="M396" s="18">
        <v>1.557907113462211E-2</v>
      </c>
    </row>
    <row r="397" spans="1:13" x14ac:dyDescent="0.25">
      <c r="A397" s="13">
        <f t="shared" si="24"/>
        <v>4</v>
      </c>
      <c r="B397" s="13">
        <f t="shared" si="24"/>
        <v>44</v>
      </c>
      <c r="C397" s="13" t="s">
        <v>526</v>
      </c>
      <c r="D397" s="13" t="s">
        <v>152</v>
      </c>
      <c r="E397" s="16">
        <v>2016</v>
      </c>
      <c r="F397" s="17">
        <v>1.8816445573431179E-2</v>
      </c>
      <c r="G397" s="18">
        <v>0.29326512863256265</v>
      </c>
      <c r="H397" s="18">
        <v>0.18149833670818794</v>
      </c>
      <c r="I397" s="18">
        <v>1.6873851774853843</v>
      </c>
      <c r="J397" s="18">
        <v>16.281181631719633</v>
      </c>
      <c r="K397" s="18">
        <v>32.252714999999995</v>
      </c>
      <c r="L397" s="18">
        <v>2.5921352295156685E-2</v>
      </c>
      <c r="M397" s="18">
        <v>1.6353111432712234E-2</v>
      </c>
    </row>
    <row r="398" spans="1:13" x14ac:dyDescent="0.25">
      <c r="A398" s="13">
        <f t="shared" si="24"/>
        <v>4</v>
      </c>
      <c r="B398" s="13">
        <f t="shared" si="24"/>
        <v>44</v>
      </c>
      <c r="C398" s="13" t="s">
        <v>526</v>
      </c>
      <c r="D398" s="13" t="s">
        <v>152</v>
      </c>
      <c r="E398" s="16">
        <v>2017</v>
      </c>
      <c r="F398" s="17">
        <v>8.288888888888889E-3</v>
      </c>
      <c r="G398" s="18">
        <v>0.28451819232793574</v>
      </c>
      <c r="H398" s="18">
        <v>0.17178101601678081</v>
      </c>
      <c r="I398" s="18">
        <v>1.6071843356103646</v>
      </c>
      <c r="J398" s="18">
        <v>16.378017341014406</v>
      </c>
      <c r="K398" s="18">
        <v>33.027059999999999</v>
      </c>
      <c r="L398" s="18">
        <v>4.9072624287288757E-2</v>
      </c>
      <c r="M398" s="18">
        <v>7.5466324932389525E-3</v>
      </c>
    </row>
    <row r="399" spans="1:13" x14ac:dyDescent="0.25">
      <c r="A399" s="13">
        <f t="shared" si="24"/>
        <v>4</v>
      </c>
      <c r="B399" s="13">
        <f t="shared" si="24"/>
        <v>44</v>
      </c>
      <c r="C399" s="13" t="s">
        <v>526</v>
      </c>
      <c r="D399" s="13" t="s">
        <v>152</v>
      </c>
      <c r="E399" s="16">
        <v>2018</v>
      </c>
      <c r="F399" s="17">
        <v>1.6948003525184736E-2</v>
      </c>
      <c r="G399" s="18">
        <v>0.2612290329665487</v>
      </c>
      <c r="H399" s="18">
        <v>0.21548911054075204</v>
      </c>
      <c r="I399" s="18">
        <v>1.7541930644592472</v>
      </c>
      <c r="J399" s="18">
        <v>16.375523434149869</v>
      </c>
      <c r="K399" s="18">
        <v>32.089154000000001</v>
      </c>
      <c r="L399" s="18">
        <v>4.6337730249836229E-2</v>
      </c>
      <c r="M399" s="18">
        <v>1.9129594050304906E-2</v>
      </c>
    </row>
    <row r="400" spans="1:13" x14ac:dyDescent="0.25">
      <c r="A400" s="13">
        <f t="shared" si="24"/>
        <v>4</v>
      </c>
      <c r="B400" s="13">
        <f t="shared" si="24"/>
        <v>45</v>
      </c>
      <c r="C400" s="13" t="s">
        <v>526</v>
      </c>
      <c r="D400" s="13" t="s">
        <v>153</v>
      </c>
      <c r="E400" s="16">
        <v>2010</v>
      </c>
      <c r="F400" s="17">
        <v>6.4757834757834754E-2</v>
      </c>
      <c r="G400" s="18">
        <v>0.47586128739800543</v>
      </c>
      <c r="H400" s="18">
        <v>9.179510426110607E-3</v>
      </c>
      <c r="I400" s="18">
        <v>1.6561560460511839</v>
      </c>
      <c r="J400" s="18">
        <v>17.408535559184156</v>
      </c>
      <c r="K400" s="18">
        <v>29.902125000000002</v>
      </c>
      <c r="L400" s="18">
        <v>4.8285665806705014E-2</v>
      </c>
      <c r="M400" s="18">
        <v>9.9355740122640535E-3</v>
      </c>
    </row>
    <row r="401" spans="1:13" x14ac:dyDescent="0.25">
      <c r="A401" s="13">
        <f t="shared" si="24"/>
        <v>4</v>
      </c>
      <c r="B401" s="13">
        <f t="shared" si="24"/>
        <v>45</v>
      </c>
      <c r="C401" s="13" t="s">
        <v>526</v>
      </c>
      <c r="D401" s="13" t="s">
        <v>153</v>
      </c>
      <c r="E401" s="16">
        <v>2011</v>
      </c>
      <c r="F401" s="17">
        <v>4.7128739316239322E-2</v>
      </c>
      <c r="G401" s="18">
        <v>0.43639705882352936</v>
      </c>
      <c r="H401" s="18">
        <v>3.7024221453287195E-2</v>
      </c>
      <c r="I401" s="18">
        <v>1.6221122112211221</v>
      </c>
      <c r="J401" s="18">
        <v>17.425236755392508</v>
      </c>
      <c r="K401" s="18">
        <v>23.656912000000002</v>
      </c>
      <c r="L401" s="18">
        <v>4.5184699932706573E-2</v>
      </c>
      <c r="M401" s="18">
        <v>9.0692490969199475E-3</v>
      </c>
    </row>
    <row r="402" spans="1:13" x14ac:dyDescent="0.25">
      <c r="A402" s="13">
        <f t="shared" si="24"/>
        <v>4</v>
      </c>
      <c r="B402" s="13">
        <f t="shared" si="24"/>
        <v>45</v>
      </c>
      <c r="C402" s="13" t="s">
        <v>526</v>
      </c>
      <c r="D402" s="13" t="s">
        <v>153</v>
      </c>
      <c r="E402" s="16">
        <v>2012</v>
      </c>
      <c r="F402" s="17">
        <v>6.0718150021388494E-2</v>
      </c>
      <c r="G402" s="18">
        <v>0.49847964203604361</v>
      </c>
      <c r="H402" s="18">
        <v>-2.2397468542186844E-2</v>
      </c>
      <c r="I402" s="18">
        <v>1.5766754113999524</v>
      </c>
      <c r="J402" s="18">
        <v>17.348052715825947</v>
      </c>
      <c r="K402" s="18">
        <v>25.964064499999999</v>
      </c>
      <c r="L402" s="18">
        <v>3.3904133392352209E-2</v>
      </c>
      <c r="M402" s="18">
        <v>1.2871224007919967E-2</v>
      </c>
    </row>
    <row r="403" spans="1:13" x14ac:dyDescent="0.25">
      <c r="A403" s="13">
        <f t="shared" si="24"/>
        <v>4</v>
      </c>
      <c r="B403" s="13">
        <f t="shared" si="24"/>
        <v>45</v>
      </c>
      <c r="C403" s="13" t="s">
        <v>526</v>
      </c>
      <c r="D403" s="13" t="s">
        <v>153</v>
      </c>
      <c r="E403" s="16">
        <v>2013</v>
      </c>
      <c r="F403" s="17">
        <v>1.4865243157926084E-2</v>
      </c>
      <c r="G403" s="18">
        <v>0.46960377795946256</v>
      </c>
      <c r="H403" s="18">
        <v>4.7202528401810877E-2</v>
      </c>
      <c r="I403" s="18">
        <v>1.5563212802859094</v>
      </c>
      <c r="J403" s="18">
        <v>17.373787163579227</v>
      </c>
      <c r="K403" s="18">
        <v>7.6245855000000002</v>
      </c>
      <c r="L403" s="18">
        <v>5.9020074751055862E-2</v>
      </c>
      <c r="M403" s="18">
        <v>1.8806546672410551E-2</v>
      </c>
    </row>
    <row r="404" spans="1:13" x14ac:dyDescent="0.25">
      <c r="A404" s="13">
        <f t="shared" ref="A404:B419" si="25">IF(C404=C403,A403,A403+1)</f>
        <v>4</v>
      </c>
      <c r="B404" s="13">
        <f t="shared" si="25"/>
        <v>45</v>
      </c>
      <c r="C404" s="13" t="s">
        <v>526</v>
      </c>
      <c r="D404" s="13" t="s">
        <v>153</v>
      </c>
      <c r="E404" s="16">
        <v>2014</v>
      </c>
      <c r="F404" s="17">
        <v>6.9035015164047421E-3</v>
      </c>
      <c r="G404" s="18">
        <v>0.44949089902518946</v>
      </c>
      <c r="H404" s="18">
        <v>5.0799873317024145E-2</v>
      </c>
      <c r="I404" s="18">
        <v>1.5175673110663939</v>
      </c>
      <c r="J404" s="18">
        <v>17.29380135806511</v>
      </c>
      <c r="K404" s="18">
        <v>15.9192745</v>
      </c>
      <c r="L404" s="18">
        <v>3.0573891079747284E-2</v>
      </c>
      <c r="M404" s="18">
        <v>4.4231005355685879E-3</v>
      </c>
    </row>
    <row r="405" spans="1:13" x14ac:dyDescent="0.25">
      <c r="A405" s="13">
        <f t="shared" si="25"/>
        <v>4</v>
      </c>
      <c r="B405" s="13">
        <f t="shared" si="25"/>
        <v>45</v>
      </c>
      <c r="C405" s="13" t="s">
        <v>526</v>
      </c>
      <c r="D405" s="13" t="s">
        <v>153</v>
      </c>
      <c r="E405" s="16">
        <v>2015</v>
      </c>
      <c r="F405" s="17">
        <v>0</v>
      </c>
      <c r="G405" s="18">
        <v>0.43768016364394574</v>
      </c>
      <c r="H405" s="18">
        <v>-7.0836709224429252E-3</v>
      </c>
      <c r="I405" s="18">
        <v>1.3632943175240373</v>
      </c>
      <c r="J405" s="18">
        <v>17.49422335226237</v>
      </c>
      <c r="K405" s="18">
        <v>20.464259999999999</v>
      </c>
      <c r="L405" s="18">
        <v>6.7620080918459058E-2</v>
      </c>
      <c r="M405" s="18">
        <v>1.557907113462211E-2</v>
      </c>
    </row>
    <row r="406" spans="1:13" x14ac:dyDescent="0.25">
      <c r="A406" s="13">
        <f t="shared" si="25"/>
        <v>4</v>
      </c>
      <c r="B406" s="13">
        <f t="shared" si="25"/>
        <v>45</v>
      </c>
      <c r="C406" s="13" t="s">
        <v>526</v>
      </c>
      <c r="D406" s="13" t="s">
        <v>153</v>
      </c>
      <c r="E406" s="16">
        <v>2016</v>
      </c>
      <c r="F406" s="17"/>
      <c r="G406" s="18"/>
      <c r="H406" s="18"/>
      <c r="I406" s="18"/>
      <c r="J406" s="18"/>
      <c r="K406" s="18"/>
      <c r="L406" s="18"/>
      <c r="M406" s="18"/>
    </row>
    <row r="407" spans="1:13" x14ac:dyDescent="0.25">
      <c r="A407" s="13">
        <f t="shared" si="25"/>
        <v>4</v>
      </c>
      <c r="B407" s="13">
        <f t="shared" si="25"/>
        <v>45</v>
      </c>
      <c r="C407" s="13" t="s">
        <v>526</v>
      </c>
      <c r="D407" s="13" t="s">
        <v>153</v>
      </c>
      <c r="E407" s="16">
        <v>2017</v>
      </c>
      <c r="F407" s="17"/>
      <c r="G407" s="18"/>
      <c r="H407" s="18"/>
      <c r="I407" s="18"/>
      <c r="J407" s="18"/>
      <c r="K407" s="18"/>
      <c r="L407" s="18"/>
      <c r="M407" s="18"/>
    </row>
    <row r="408" spans="1:13" x14ac:dyDescent="0.25">
      <c r="A408" s="13">
        <f t="shared" si="25"/>
        <v>4</v>
      </c>
      <c r="B408" s="13">
        <f t="shared" si="25"/>
        <v>45</v>
      </c>
      <c r="C408" s="13" t="s">
        <v>526</v>
      </c>
      <c r="D408" s="13" t="s">
        <v>153</v>
      </c>
      <c r="E408" s="16">
        <v>2018</v>
      </c>
      <c r="F408" s="17"/>
      <c r="G408" s="18"/>
      <c r="H408" s="18"/>
      <c r="I408" s="18"/>
      <c r="J408" s="18"/>
      <c r="K408" s="18"/>
      <c r="L408" s="18"/>
      <c r="M408" s="18"/>
    </row>
    <row r="409" spans="1:13" x14ac:dyDescent="0.25">
      <c r="A409" s="13">
        <f t="shared" si="25"/>
        <v>5</v>
      </c>
      <c r="B409" s="13">
        <f t="shared" si="25"/>
        <v>46</v>
      </c>
      <c r="C409" s="13" t="s">
        <v>527</v>
      </c>
      <c r="D409" s="13" t="s">
        <v>158</v>
      </c>
      <c r="E409" s="16">
        <v>2010</v>
      </c>
      <c r="F409" s="17">
        <v>0.1046751968503937</v>
      </c>
      <c r="G409" s="18">
        <v>0.35267482027821861</v>
      </c>
      <c r="H409" s="18">
        <v>0.21643637382130518</v>
      </c>
      <c r="I409" s="18">
        <v>1.4464177454441711</v>
      </c>
      <c r="J409" s="18">
        <v>11.01421564750429</v>
      </c>
      <c r="K409" s="18">
        <v>0.97098750000000011</v>
      </c>
      <c r="L409" s="18">
        <v>0.10937719897912701</v>
      </c>
      <c r="M409" s="18">
        <v>4.8393297104614486E-2</v>
      </c>
    </row>
    <row r="410" spans="1:13" x14ac:dyDescent="0.25">
      <c r="A410" s="13">
        <f t="shared" si="25"/>
        <v>5</v>
      </c>
      <c r="B410" s="13">
        <f t="shared" si="25"/>
        <v>46</v>
      </c>
      <c r="C410" s="13" t="s">
        <v>527</v>
      </c>
      <c r="D410" s="13" t="s">
        <v>158</v>
      </c>
      <c r="E410" s="16">
        <v>2011</v>
      </c>
      <c r="F410" s="17">
        <v>0</v>
      </c>
      <c r="G410" s="18">
        <v>0.19397602825768884</v>
      </c>
      <c r="H410" s="18">
        <v>0.34328953785673111</v>
      </c>
      <c r="I410" s="18">
        <v>3.9194293751255778</v>
      </c>
      <c r="J410" s="18">
        <v>10.77663042570539</v>
      </c>
      <c r="K410" s="18">
        <v>1.2739499999999999</v>
      </c>
      <c r="L410" s="18">
        <v>9.6896834729635728E-2</v>
      </c>
      <c r="M410" s="18">
        <v>4.1692708984389953E-2</v>
      </c>
    </row>
    <row r="411" spans="1:13" x14ac:dyDescent="0.25">
      <c r="A411" s="13">
        <f t="shared" si="25"/>
        <v>5</v>
      </c>
      <c r="B411" s="13">
        <f t="shared" si="25"/>
        <v>46</v>
      </c>
      <c r="C411" s="13" t="s">
        <v>527</v>
      </c>
      <c r="D411" s="13" t="s">
        <v>158</v>
      </c>
      <c r="E411" s="16">
        <v>2012</v>
      </c>
      <c r="F411" s="17">
        <v>0</v>
      </c>
      <c r="G411" s="18">
        <v>0.24635716706201288</v>
      </c>
      <c r="H411" s="18">
        <v>0.3327390862345852</v>
      </c>
      <c r="I411" s="18">
        <v>4.4040768782760633</v>
      </c>
      <c r="J411" s="18">
        <v>10.781141166931913</v>
      </c>
      <c r="K411" s="18">
        <v>1.6017749999999997</v>
      </c>
      <c r="L411" s="18">
        <v>8.2389480279243754E-2</v>
      </c>
      <c r="M411" s="18">
        <v>4.5151999999996938E-2</v>
      </c>
    </row>
    <row r="412" spans="1:13" x14ac:dyDescent="0.25">
      <c r="A412" s="13">
        <f t="shared" si="25"/>
        <v>5</v>
      </c>
      <c r="B412" s="13">
        <f t="shared" si="25"/>
        <v>46</v>
      </c>
      <c r="C412" s="13" t="s">
        <v>527</v>
      </c>
      <c r="D412" s="13" t="s">
        <v>158</v>
      </c>
      <c r="E412" s="16">
        <v>2013</v>
      </c>
      <c r="F412" s="17">
        <v>0</v>
      </c>
      <c r="G412" s="18">
        <v>0.17803115596405397</v>
      </c>
      <c r="H412" s="18"/>
      <c r="I412" s="18">
        <v>2.3390981253166698</v>
      </c>
      <c r="J412" s="18">
        <v>11.144789762427857</v>
      </c>
      <c r="K412" s="18">
        <v>2.500299</v>
      </c>
      <c r="L412" s="18">
        <v>8.5819536324999612E-2</v>
      </c>
      <c r="M412" s="18">
        <v>4.8245614035088945E-2</v>
      </c>
    </row>
    <row r="413" spans="1:13" x14ac:dyDescent="0.25">
      <c r="A413" s="13">
        <f t="shared" si="25"/>
        <v>5</v>
      </c>
      <c r="B413" s="13">
        <f t="shared" si="25"/>
        <v>46</v>
      </c>
      <c r="C413" s="13" t="s">
        <v>527</v>
      </c>
      <c r="D413" s="13" t="s">
        <v>158</v>
      </c>
      <c r="E413" s="16">
        <v>2014</v>
      </c>
      <c r="F413" s="17">
        <v>0</v>
      </c>
      <c r="G413" s="18">
        <v>0.20928528407950209</v>
      </c>
      <c r="H413" s="18">
        <v>0.28989158803453124</v>
      </c>
      <c r="I413" s="18">
        <v>2.279616724738676</v>
      </c>
      <c r="J413" s="18">
        <v>11.162535046255332</v>
      </c>
      <c r="K413" s="18">
        <v>3.3587249999999997</v>
      </c>
      <c r="L413" s="18">
        <v>6.6473186929412176E-2</v>
      </c>
      <c r="M413" s="18">
        <v>2.8989317035062415E-2</v>
      </c>
    </row>
    <row r="414" spans="1:13" x14ac:dyDescent="0.25">
      <c r="A414" s="13">
        <f t="shared" si="25"/>
        <v>5</v>
      </c>
      <c r="B414" s="13">
        <f t="shared" si="25"/>
        <v>46</v>
      </c>
      <c r="C414" s="13" t="s">
        <v>527</v>
      </c>
      <c r="D414" s="13" t="s">
        <v>158</v>
      </c>
      <c r="E414" s="16">
        <v>2015</v>
      </c>
      <c r="F414" s="17">
        <v>0</v>
      </c>
      <c r="G414" s="18">
        <v>0.18017277220862016</v>
      </c>
      <c r="H414" s="18">
        <v>0.31436226728876981</v>
      </c>
      <c r="I414" s="18">
        <v>2.5077318759041956</v>
      </c>
      <c r="J414" s="18">
        <v>11.247243110977179</v>
      </c>
      <c r="K414" s="18">
        <v>2.8404834999999999</v>
      </c>
      <c r="L414" s="18">
        <v>4.3629047293591627E-2</v>
      </c>
      <c r="M414" s="18">
        <v>-8.7691336034690006E-3</v>
      </c>
    </row>
    <row r="415" spans="1:13" x14ac:dyDescent="0.25">
      <c r="A415" s="13">
        <f t="shared" si="25"/>
        <v>5</v>
      </c>
      <c r="B415" s="13">
        <f t="shared" si="25"/>
        <v>46</v>
      </c>
      <c r="C415" s="13" t="s">
        <v>527</v>
      </c>
      <c r="D415" s="13" t="s">
        <v>158</v>
      </c>
      <c r="E415" s="16">
        <v>2016</v>
      </c>
      <c r="F415" s="17">
        <v>0</v>
      </c>
      <c r="G415" s="18">
        <v>0.14603529606325255</v>
      </c>
      <c r="H415" s="18">
        <v>0.33328870793728299</v>
      </c>
      <c r="I415" s="18">
        <v>2.7243809471577043</v>
      </c>
      <c r="J415" s="18">
        <v>11.408261292920018</v>
      </c>
      <c r="K415" s="18">
        <v>4.1916675000000003</v>
      </c>
      <c r="L415" s="18">
        <v>3.3785723340391982E-2</v>
      </c>
      <c r="M415" s="18">
        <v>-7.7857963500956437E-3</v>
      </c>
    </row>
    <row r="416" spans="1:13" x14ac:dyDescent="0.25">
      <c r="A416" s="13">
        <f t="shared" si="25"/>
        <v>5</v>
      </c>
      <c r="B416" s="13">
        <f t="shared" si="25"/>
        <v>46</v>
      </c>
      <c r="C416" s="13" t="s">
        <v>527</v>
      </c>
      <c r="D416" s="13" t="s">
        <v>158</v>
      </c>
      <c r="E416" s="16">
        <v>2017</v>
      </c>
      <c r="F416" s="17">
        <v>9.510416666666667E-3</v>
      </c>
      <c r="G416" s="18">
        <v>8.4925977335029407E-2</v>
      </c>
      <c r="H416" s="18">
        <v>0.21367399096030346</v>
      </c>
      <c r="I416" s="18">
        <v>0.83518376979497699</v>
      </c>
      <c r="J416" s="18">
        <v>12.119986030816072</v>
      </c>
      <c r="K416" s="18">
        <v>5.40639</v>
      </c>
      <c r="L416" s="18">
        <v>3.8555515630614545E-2</v>
      </c>
      <c r="M416" s="18">
        <v>3.324392333709366E-2</v>
      </c>
    </row>
    <row r="417" spans="1:13" x14ac:dyDescent="0.25">
      <c r="A417" s="13">
        <f t="shared" si="25"/>
        <v>5</v>
      </c>
      <c r="B417" s="13">
        <f t="shared" si="25"/>
        <v>46</v>
      </c>
      <c r="C417" s="13" t="s">
        <v>527</v>
      </c>
      <c r="D417" s="13" t="s">
        <v>158</v>
      </c>
      <c r="E417" s="16">
        <v>2018</v>
      </c>
      <c r="F417" s="17">
        <v>0.16222435897435897</v>
      </c>
      <c r="G417" s="18">
        <v>7.088930429364286E-2</v>
      </c>
      <c r="H417" s="18">
        <v>0.16983050519980486</v>
      </c>
      <c r="I417" s="18">
        <v>1.6333778197324307</v>
      </c>
      <c r="J417" s="18">
        <v>12.589851926634173</v>
      </c>
      <c r="K417" s="18">
        <v>4.9488200000000004</v>
      </c>
      <c r="L417" s="18">
        <v>3.7408531292218772E-2</v>
      </c>
      <c r="M417" s="18">
        <v>4.4618077438622283E-2</v>
      </c>
    </row>
    <row r="418" spans="1:13" x14ac:dyDescent="0.25">
      <c r="A418" s="13">
        <f t="shared" si="25"/>
        <v>5</v>
      </c>
      <c r="B418" s="13">
        <f t="shared" si="25"/>
        <v>47</v>
      </c>
      <c r="C418" s="13" t="s">
        <v>527</v>
      </c>
      <c r="D418" s="13" t="s">
        <v>159</v>
      </c>
      <c r="E418" s="16">
        <v>2010</v>
      </c>
      <c r="F418" s="17">
        <v>0</v>
      </c>
      <c r="G418" s="18">
        <v>0.60340170382023806</v>
      </c>
      <c r="H418" s="18">
        <v>0.20971236902252963</v>
      </c>
      <c r="I418" s="18">
        <v>1.3821663972142768</v>
      </c>
      <c r="J418" s="18">
        <v>10.080674229621554</v>
      </c>
      <c r="K418" s="18">
        <v>0.93554999999999999</v>
      </c>
      <c r="L418" s="18">
        <v>0.10937719897912701</v>
      </c>
      <c r="M418" s="18">
        <v>4.8393297104614486E-2</v>
      </c>
    </row>
    <row r="419" spans="1:13" x14ac:dyDescent="0.25">
      <c r="A419" s="13">
        <f t="shared" si="25"/>
        <v>5</v>
      </c>
      <c r="B419" s="13">
        <f t="shared" si="25"/>
        <v>47</v>
      </c>
      <c r="C419" s="13" t="s">
        <v>527</v>
      </c>
      <c r="D419" s="13" t="s">
        <v>159</v>
      </c>
      <c r="E419" s="16">
        <v>2011</v>
      </c>
      <c r="F419" s="17">
        <v>0</v>
      </c>
      <c r="G419" s="18">
        <v>0.58491486979241436</v>
      </c>
      <c r="H419" s="18">
        <v>0.18987051020701137</v>
      </c>
      <c r="I419" s="18">
        <v>1.9839155158407797</v>
      </c>
      <c r="J419" s="18">
        <v>10.11254129707633</v>
      </c>
      <c r="K419" s="18">
        <v>0.92715250000000005</v>
      </c>
      <c r="L419" s="18">
        <v>9.6896834729635728E-2</v>
      </c>
      <c r="M419" s="18">
        <v>4.1692708984389953E-2</v>
      </c>
    </row>
    <row r="420" spans="1:13" x14ac:dyDescent="0.25">
      <c r="A420" s="13">
        <f t="shared" ref="A420:B435" si="26">IF(C420=C419,A419,A419+1)</f>
        <v>5</v>
      </c>
      <c r="B420" s="13">
        <f t="shared" si="26"/>
        <v>47</v>
      </c>
      <c r="C420" s="13" t="s">
        <v>527</v>
      </c>
      <c r="D420" s="13" t="s">
        <v>159</v>
      </c>
      <c r="E420" s="16">
        <v>2012</v>
      </c>
      <c r="F420" s="17">
        <v>0</v>
      </c>
      <c r="G420" s="18">
        <v>0.5376535145022211</v>
      </c>
      <c r="H420" s="18">
        <v>0.21821269924222628</v>
      </c>
      <c r="I420" s="18">
        <v>2.8348320792806021</v>
      </c>
      <c r="J420" s="18">
        <v>10.208169154479572</v>
      </c>
      <c r="K420" s="18">
        <v>0.94972500000000004</v>
      </c>
      <c r="L420" s="18">
        <v>8.2389480279243754E-2</v>
      </c>
      <c r="M420" s="18">
        <v>4.5151999999996938E-2</v>
      </c>
    </row>
    <row r="421" spans="1:13" x14ac:dyDescent="0.25">
      <c r="A421" s="13">
        <f t="shared" si="26"/>
        <v>5</v>
      </c>
      <c r="B421" s="13">
        <f t="shared" si="26"/>
        <v>47</v>
      </c>
      <c r="C421" s="13" t="s">
        <v>527</v>
      </c>
      <c r="D421" s="13" t="s">
        <v>159</v>
      </c>
      <c r="E421" s="16">
        <v>2013</v>
      </c>
      <c r="F421" s="17">
        <v>0</v>
      </c>
      <c r="G421" s="18">
        <v>0.50203612322138647</v>
      </c>
      <c r="H421" s="18">
        <v>0.19534805729890292</v>
      </c>
      <c r="I421" s="18">
        <v>2.1568715417975177</v>
      </c>
      <c r="J421" s="18">
        <v>10.294471371083292</v>
      </c>
      <c r="K421" s="18">
        <v>1.2253590000000001</v>
      </c>
      <c r="L421" s="18">
        <v>8.5819536324999612E-2</v>
      </c>
      <c r="M421" s="18">
        <v>4.8245614035088945E-2</v>
      </c>
    </row>
    <row r="422" spans="1:13" x14ac:dyDescent="0.25">
      <c r="A422" s="13">
        <f t="shared" si="26"/>
        <v>5</v>
      </c>
      <c r="B422" s="13">
        <f t="shared" si="26"/>
        <v>47</v>
      </c>
      <c r="C422" s="13" t="s">
        <v>527</v>
      </c>
      <c r="D422" s="13" t="s">
        <v>159</v>
      </c>
      <c r="E422" s="16">
        <v>2014</v>
      </c>
      <c r="F422" s="17">
        <v>0</v>
      </c>
      <c r="G422" s="18">
        <v>0.4823412068731015</v>
      </c>
      <c r="H422" s="18">
        <v>0.16294146982817245</v>
      </c>
      <c r="I422" s="18">
        <v>2.161548556430446</v>
      </c>
      <c r="J422" s="18">
        <v>10.347949291000591</v>
      </c>
      <c r="K422" s="18">
        <v>1.2939929999999999</v>
      </c>
      <c r="L422" s="18">
        <v>6.6473186929412176E-2</v>
      </c>
      <c r="M422" s="18">
        <v>2.8989317035062415E-2</v>
      </c>
    </row>
    <row r="423" spans="1:13" x14ac:dyDescent="0.25">
      <c r="A423" s="13">
        <f t="shared" si="26"/>
        <v>5</v>
      </c>
      <c r="B423" s="13">
        <f t="shared" si="26"/>
        <v>47</v>
      </c>
      <c r="C423" s="13" t="s">
        <v>527</v>
      </c>
      <c r="D423" s="13" t="s">
        <v>159</v>
      </c>
      <c r="E423" s="16">
        <v>2015</v>
      </c>
      <c r="F423" s="17">
        <v>0</v>
      </c>
      <c r="G423" s="18">
        <v>0.47142825949297984</v>
      </c>
      <c r="H423" s="18">
        <v>0.13308732013013952</v>
      </c>
      <c r="I423" s="18">
        <v>1.87464537144058</v>
      </c>
      <c r="J423" s="18">
        <v>10.387156908616731</v>
      </c>
      <c r="K423" s="18">
        <v>1.388366</v>
      </c>
      <c r="L423" s="18">
        <v>4.3629047293591627E-2</v>
      </c>
      <c r="M423" s="18">
        <v>-8.7691336034690006E-3</v>
      </c>
    </row>
    <row r="424" spans="1:13" x14ac:dyDescent="0.25">
      <c r="A424" s="13">
        <f t="shared" si="26"/>
        <v>5</v>
      </c>
      <c r="B424" s="13">
        <f t="shared" si="26"/>
        <v>47</v>
      </c>
      <c r="C424" s="13" t="s">
        <v>527</v>
      </c>
      <c r="D424" s="13" t="s">
        <v>159</v>
      </c>
      <c r="E424" s="16">
        <v>2016</v>
      </c>
      <c r="F424" s="17">
        <v>0</v>
      </c>
      <c r="G424" s="18">
        <v>0.45568122041031034</v>
      </c>
      <c r="H424" s="18">
        <v>0.12611783271962126</v>
      </c>
      <c r="I424" s="18">
        <v>1.8796938775510204</v>
      </c>
      <c r="J424" s="18">
        <v>10.384641967543198</v>
      </c>
      <c r="K424" s="18">
        <v>1.3972225</v>
      </c>
      <c r="L424" s="18">
        <v>3.3785723340391982E-2</v>
      </c>
      <c r="M424" s="18">
        <v>-7.7857963500956437E-3</v>
      </c>
    </row>
    <row r="425" spans="1:13" x14ac:dyDescent="0.25">
      <c r="A425" s="13">
        <f t="shared" si="26"/>
        <v>5</v>
      </c>
      <c r="B425" s="13">
        <f t="shared" si="26"/>
        <v>47</v>
      </c>
      <c r="C425" s="13" t="s">
        <v>527</v>
      </c>
      <c r="D425" s="13" t="s">
        <v>159</v>
      </c>
      <c r="E425" s="16">
        <v>2017</v>
      </c>
      <c r="F425" s="17">
        <v>0</v>
      </c>
      <c r="G425" s="18">
        <v>0.47766771724448442</v>
      </c>
      <c r="H425" s="18">
        <v>0.11787483115713641</v>
      </c>
      <c r="I425" s="18">
        <v>1.932673495223846</v>
      </c>
      <c r="J425" s="18">
        <v>10.358250315066378</v>
      </c>
      <c r="K425" s="18">
        <v>1.355145</v>
      </c>
      <c r="L425" s="18">
        <v>3.8555515630614545E-2</v>
      </c>
      <c r="M425" s="18">
        <v>3.324392333709366E-2</v>
      </c>
    </row>
    <row r="426" spans="1:13" x14ac:dyDescent="0.25">
      <c r="A426" s="13">
        <f t="shared" si="26"/>
        <v>5</v>
      </c>
      <c r="B426" s="13">
        <f t="shared" si="26"/>
        <v>47</v>
      </c>
      <c r="C426" s="13" t="s">
        <v>527</v>
      </c>
      <c r="D426" s="13" t="s">
        <v>159</v>
      </c>
      <c r="E426" s="16">
        <v>2018</v>
      </c>
      <c r="F426" s="17">
        <v>0</v>
      </c>
      <c r="G426" s="18">
        <v>0.47456925306526193</v>
      </c>
      <c r="H426" s="18">
        <v>0.17165466632927701</v>
      </c>
      <c r="I426" s="18">
        <v>1.9774363898223715</v>
      </c>
      <c r="J426" s="18">
        <v>10.335949575639063</v>
      </c>
      <c r="K426" s="18">
        <v>1.3045599999999999</v>
      </c>
      <c r="L426" s="18">
        <v>3.7408531292218772E-2</v>
      </c>
      <c r="M426" s="18">
        <v>4.4618077438622283E-2</v>
      </c>
    </row>
    <row r="427" spans="1:13" x14ac:dyDescent="0.25">
      <c r="A427" s="13">
        <f t="shared" si="26"/>
        <v>5</v>
      </c>
      <c r="B427" s="13">
        <f t="shared" si="26"/>
        <v>48</v>
      </c>
      <c r="C427" s="13" t="s">
        <v>527</v>
      </c>
      <c r="D427" s="13" t="s">
        <v>160</v>
      </c>
      <c r="E427" s="16">
        <v>2010</v>
      </c>
      <c r="F427" s="17">
        <v>4.3599033816425124E-2</v>
      </c>
      <c r="G427" s="18">
        <v>0.86694133620487857</v>
      </c>
      <c r="H427" s="18">
        <v>6.0942303790751752E-2</v>
      </c>
      <c r="I427" s="18">
        <v>0.69523373052245641</v>
      </c>
      <c r="J427" s="18">
        <v>10.723588340226739</v>
      </c>
      <c r="K427" s="18">
        <v>0.58826249999999991</v>
      </c>
      <c r="L427" s="18">
        <v>0.10937719897912701</v>
      </c>
      <c r="M427" s="18">
        <v>4.8393297104614486E-2</v>
      </c>
    </row>
    <row r="428" spans="1:13" x14ac:dyDescent="0.25">
      <c r="A428" s="13">
        <f t="shared" si="26"/>
        <v>5</v>
      </c>
      <c r="B428" s="13">
        <f t="shared" si="26"/>
        <v>48</v>
      </c>
      <c r="C428" s="13" t="s">
        <v>527</v>
      </c>
      <c r="D428" s="13" t="s">
        <v>160</v>
      </c>
      <c r="E428" s="16">
        <v>2011</v>
      </c>
      <c r="F428" s="17">
        <v>7.7411714039621007E-2</v>
      </c>
      <c r="G428" s="18">
        <v>0.84480211492107937</v>
      </c>
      <c r="H428" s="18">
        <v>5.3044086773967811E-2</v>
      </c>
      <c r="I428" s="18">
        <v>1.0217957829898128</v>
      </c>
      <c r="J428" s="18">
        <v>10.725728312710059</v>
      </c>
      <c r="K428" s="18">
        <v>0.58743249999999991</v>
      </c>
      <c r="L428" s="18">
        <v>9.6896834729635728E-2</v>
      </c>
      <c r="M428" s="18">
        <v>4.1692708984389953E-2</v>
      </c>
    </row>
    <row r="429" spans="1:13" x14ac:dyDescent="0.25">
      <c r="A429" s="13">
        <f t="shared" si="26"/>
        <v>5</v>
      </c>
      <c r="B429" s="13">
        <f t="shared" si="26"/>
        <v>48</v>
      </c>
      <c r="C429" s="13" t="s">
        <v>527</v>
      </c>
      <c r="D429" s="13" t="s">
        <v>160</v>
      </c>
      <c r="E429" s="16">
        <v>2012</v>
      </c>
      <c r="F429" s="17">
        <v>3.3837145969498911E-2</v>
      </c>
      <c r="G429" s="18">
        <v>0.85986145519385238</v>
      </c>
      <c r="H429" s="18">
        <v>6.0609407791961882E-2</v>
      </c>
      <c r="I429" s="18">
        <v>0.65946985891406595</v>
      </c>
      <c r="J429" s="18">
        <v>10.712540758269935</v>
      </c>
      <c r="K429" s="18">
        <v>0.53156249999999994</v>
      </c>
      <c r="L429" s="18">
        <v>8.2389480279243754E-2</v>
      </c>
      <c r="M429" s="18">
        <v>4.5151999999996938E-2</v>
      </c>
    </row>
    <row r="430" spans="1:13" x14ac:dyDescent="0.25">
      <c r="A430" s="13">
        <f t="shared" si="26"/>
        <v>5</v>
      </c>
      <c r="B430" s="13">
        <f t="shared" si="26"/>
        <v>48</v>
      </c>
      <c r="C430" s="13" t="s">
        <v>527</v>
      </c>
      <c r="D430" s="13" t="s">
        <v>160</v>
      </c>
      <c r="E430" s="16">
        <v>2013</v>
      </c>
      <c r="F430" s="17">
        <v>1.261574074074074E-2</v>
      </c>
      <c r="G430" s="18">
        <v>0.84933161667699852</v>
      </c>
      <c r="H430" s="18">
        <v>5.7921256338117719E-2</v>
      </c>
      <c r="I430" s="18">
        <v>0.63233024691358031</v>
      </c>
      <c r="J430" s="18">
        <v>10.704620552376669</v>
      </c>
      <c r="K430" s="18">
        <v>0.55955700000000008</v>
      </c>
      <c r="L430" s="18">
        <v>8.5819536324999612E-2</v>
      </c>
      <c r="M430" s="18">
        <v>4.8245614035088945E-2</v>
      </c>
    </row>
    <row r="431" spans="1:13" x14ac:dyDescent="0.25">
      <c r="A431" s="13">
        <f t="shared" si="26"/>
        <v>5</v>
      </c>
      <c r="B431" s="13">
        <f t="shared" si="26"/>
        <v>48</v>
      </c>
      <c r="C431" s="13" t="s">
        <v>527</v>
      </c>
      <c r="D431" s="13" t="s">
        <v>160</v>
      </c>
      <c r="E431" s="16">
        <v>2014</v>
      </c>
      <c r="F431" s="17">
        <v>0</v>
      </c>
      <c r="G431" s="18">
        <v>0.84454161153957863</v>
      </c>
      <c r="H431" s="18">
        <v>5.326083448965762E-2</v>
      </c>
      <c r="I431" s="18">
        <v>0.71204492641363282</v>
      </c>
      <c r="J431" s="18">
        <v>10.687951581975458</v>
      </c>
      <c r="K431" s="18">
        <v>0.57275100000000001</v>
      </c>
      <c r="L431" s="18">
        <v>6.6473186929412176E-2</v>
      </c>
      <c r="M431" s="18">
        <v>2.8989317035062415E-2</v>
      </c>
    </row>
    <row r="432" spans="1:13" x14ac:dyDescent="0.25">
      <c r="A432" s="13">
        <f t="shared" si="26"/>
        <v>5</v>
      </c>
      <c r="B432" s="13">
        <f t="shared" si="26"/>
        <v>48</v>
      </c>
      <c r="C432" s="13" t="s">
        <v>527</v>
      </c>
      <c r="D432" s="13" t="s">
        <v>160</v>
      </c>
      <c r="E432" s="16">
        <v>2015</v>
      </c>
      <c r="F432" s="17">
        <v>2.2810029130253852E-2</v>
      </c>
      <c r="G432" s="18">
        <v>0.84698898191614647</v>
      </c>
      <c r="H432" s="18">
        <v>4.8040781428963203E-2</v>
      </c>
      <c r="I432" s="18">
        <v>0.71353839715421641</v>
      </c>
      <c r="J432" s="18">
        <v>10.689895271774937</v>
      </c>
      <c r="K432" s="18">
        <v>0.55251300000000003</v>
      </c>
      <c r="L432" s="18">
        <v>4.3629047293591627E-2</v>
      </c>
      <c r="M432" s="18">
        <v>-8.7691336034690006E-3</v>
      </c>
    </row>
    <row r="433" spans="1:13" x14ac:dyDescent="0.25">
      <c r="A433" s="13">
        <f t="shared" si="26"/>
        <v>5</v>
      </c>
      <c r="B433" s="13">
        <f t="shared" si="26"/>
        <v>48</v>
      </c>
      <c r="C433" s="13" t="s">
        <v>527</v>
      </c>
      <c r="D433" s="13" t="s">
        <v>160</v>
      </c>
      <c r="E433" s="16">
        <v>2016</v>
      </c>
      <c r="F433" s="17">
        <v>7.0704732510288068E-2</v>
      </c>
      <c r="G433" s="18">
        <v>0.82728824883082175</v>
      </c>
      <c r="H433" s="18">
        <v>8.890208596243783E-2</v>
      </c>
      <c r="I433" s="18">
        <v>1.5366937041328699</v>
      </c>
      <c r="J433" s="18">
        <v>10.774185212839493</v>
      </c>
      <c r="K433" s="18">
        <v>0.46810500000000005</v>
      </c>
      <c r="L433" s="18">
        <v>3.3785723340391982E-2</v>
      </c>
      <c r="M433" s="18">
        <v>-7.7857963500956437E-3</v>
      </c>
    </row>
    <row r="434" spans="1:13" x14ac:dyDescent="0.25">
      <c r="A434" s="13">
        <f t="shared" si="26"/>
        <v>5</v>
      </c>
      <c r="B434" s="13">
        <f t="shared" si="26"/>
        <v>48</v>
      </c>
      <c r="C434" s="13" t="s">
        <v>527</v>
      </c>
      <c r="D434" s="13" t="s">
        <v>160</v>
      </c>
      <c r="E434" s="16">
        <v>2017</v>
      </c>
      <c r="F434" s="17">
        <v>8.3561957018747135E-2</v>
      </c>
      <c r="G434" s="18">
        <v>0.87437420317795966</v>
      </c>
      <c r="H434" s="18">
        <v>2.0631860443421749E-2</v>
      </c>
      <c r="I434" s="18">
        <v>0.47054825555052104</v>
      </c>
      <c r="J434" s="18">
        <v>10.728400026460001</v>
      </c>
      <c r="K434" s="18">
        <v>0.503745</v>
      </c>
      <c r="L434" s="18">
        <v>3.8555515630614545E-2</v>
      </c>
      <c r="M434" s="18">
        <v>3.324392333709366E-2</v>
      </c>
    </row>
    <row r="435" spans="1:13" x14ac:dyDescent="0.25">
      <c r="A435" s="13">
        <f t="shared" si="26"/>
        <v>5</v>
      </c>
      <c r="B435" s="13">
        <f t="shared" si="26"/>
        <v>48</v>
      </c>
      <c r="C435" s="13" t="s">
        <v>527</v>
      </c>
      <c r="D435" s="13" t="s">
        <v>160</v>
      </c>
      <c r="E435" s="16">
        <v>2018</v>
      </c>
      <c r="F435" s="17">
        <v>8.5129906025428415E-2</v>
      </c>
      <c r="G435" s="18">
        <v>0.88224672115567382</v>
      </c>
      <c r="H435" s="18">
        <v>1.1103719191535195E-2</v>
      </c>
      <c r="I435" s="18">
        <v>0.27287552092770428</v>
      </c>
      <c r="J435" s="18">
        <v>10.709083299068798</v>
      </c>
      <c r="K435" s="18">
        <v>0.47503000000000001</v>
      </c>
      <c r="L435" s="18">
        <v>3.7408531292218772E-2</v>
      </c>
      <c r="M435" s="18">
        <v>4.4618077438622283E-2</v>
      </c>
    </row>
    <row r="436" spans="1:13" x14ac:dyDescent="0.25">
      <c r="A436" s="13">
        <f t="shared" ref="A436:B451" si="27">IF(C436=C435,A435,A435+1)</f>
        <v>5</v>
      </c>
      <c r="B436" s="13">
        <f t="shared" si="27"/>
        <v>49</v>
      </c>
      <c r="C436" s="13" t="s">
        <v>527</v>
      </c>
      <c r="D436" s="13" t="s">
        <v>161</v>
      </c>
      <c r="E436" s="16">
        <v>2010</v>
      </c>
      <c r="F436" s="17">
        <v>0</v>
      </c>
      <c r="G436" s="18">
        <v>8.7157287157287142E-2</v>
      </c>
      <c r="H436" s="18">
        <v>-0.17344877344877344</v>
      </c>
      <c r="I436" s="18">
        <v>0.29073909171861084</v>
      </c>
      <c r="J436" s="18">
        <v>8.9048277763519383</v>
      </c>
      <c r="K436" s="18">
        <v>0.61661250000000001</v>
      </c>
      <c r="L436" s="18">
        <v>0.10937719897912701</v>
      </c>
      <c r="M436" s="18">
        <v>4.8393297104614486E-2</v>
      </c>
    </row>
    <row r="437" spans="1:13" x14ac:dyDescent="0.25">
      <c r="A437" s="13">
        <f t="shared" si="27"/>
        <v>5</v>
      </c>
      <c r="B437" s="13">
        <f t="shared" si="27"/>
        <v>49</v>
      </c>
      <c r="C437" s="13" t="s">
        <v>527</v>
      </c>
      <c r="D437" s="13" t="s">
        <v>161</v>
      </c>
      <c r="E437" s="16">
        <v>2011</v>
      </c>
      <c r="F437" s="17">
        <v>0</v>
      </c>
      <c r="G437" s="18">
        <v>9.2208300704776827E-2</v>
      </c>
      <c r="H437" s="18">
        <v>8.0853563038371185E-2</v>
      </c>
      <c r="I437" s="18">
        <v>0.94766224703419399</v>
      </c>
      <c r="J437" s="18">
        <v>8.8860460427222474</v>
      </c>
      <c r="K437" s="18">
        <v>0.54496750000000005</v>
      </c>
      <c r="L437" s="18">
        <v>9.6896834729635728E-2</v>
      </c>
      <c r="M437" s="18">
        <v>4.1692708984389953E-2</v>
      </c>
    </row>
    <row r="438" spans="1:13" x14ac:dyDescent="0.25">
      <c r="A438" s="13">
        <f t="shared" si="27"/>
        <v>5</v>
      </c>
      <c r="B438" s="13">
        <f t="shared" si="27"/>
        <v>49</v>
      </c>
      <c r="C438" s="13" t="s">
        <v>527</v>
      </c>
      <c r="D438" s="13" t="s">
        <v>161</v>
      </c>
      <c r="E438" s="16">
        <v>2012</v>
      </c>
      <c r="F438" s="17">
        <v>0</v>
      </c>
      <c r="G438" s="18">
        <v>9.4429488506937248E-2</v>
      </c>
      <c r="H438" s="18">
        <v>3.0026920687512941E-2</v>
      </c>
      <c r="I438" s="18">
        <v>1.5302806499261448</v>
      </c>
      <c r="J438" s="18">
        <v>8.8312894424933113</v>
      </c>
      <c r="K438" s="18">
        <v>0.60243749999999996</v>
      </c>
      <c r="L438" s="18">
        <v>8.2389480279243754E-2</v>
      </c>
      <c r="M438" s="18">
        <v>4.5151999999996938E-2</v>
      </c>
    </row>
    <row r="439" spans="1:13" x14ac:dyDescent="0.25">
      <c r="A439" s="13">
        <f t="shared" si="27"/>
        <v>5</v>
      </c>
      <c r="B439" s="13">
        <f t="shared" si="27"/>
        <v>49</v>
      </c>
      <c r="C439" s="13" t="s">
        <v>527</v>
      </c>
      <c r="D439" s="13" t="s">
        <v>161</v>
      </c>
      <c r="E439" s="16">
        <v>2013</v>
      </c>
      <c r="F439" s="17">
        <v>0</v>
      </c>
      <c r="G439" s="18">
        <v>0.60804119627649045</v>
      </c>
      <c r="H439" s="18">
        <v>-2.5747672806496338E-2</v>
      </c>
      <c r="I439" s="18">
        <v>3.6504065040650406</v>
      </c>
      <c r="J439" s="18">
        <v>8.8752051171963018</v>
      </c>
      <c r="K439" s="18">
        <v>1.5865920000000002</v>
      </c>
      <c r="L439" s="18">
        <v>8.5819536324999612E-2</v>
      </c>
      <c r="M439" s="18">
        <v>4.8245614035088945E-2</v>
      </c>
    </row>
    <row r="440" spans="1:13" x14ac:dyDescent="0.25">
      <c r="A440" s="13">
        <f t="shared" si="27"/>
        <v>5</v>
      </c>
      <c r="B440" s="13">
        <f t="shared" si="27"/>
        <v>49</v>
      </c>
      <c r="C440" s="13" t="s">
        <v>527</v>
      </c>
      <c r="D440" s="13" t="s">
        <v>161</v>
      </c>
      <c r="E440" s="16">
        <v>2014</v>
      </c>
      <c r="F440" s="17">
        <v>0</v>
      </c>
      <c r="G440" s="18">
        <v>0.5994805194805195</v>
      </c>
      <c r="H440" s="18">
        <v>-5.9636363636363633E-2</v>
      </c>
      <c r="I440" s="18">
        <v>2.9505494505494507</v>
      </c>
      <c r="J440" s="18">
        <v>8.8255359787840426</v>
      </c>
      <c r="K440" s="18">
        <v>1.7253239999999999</v>
      </c>
      <c r="L440" s="18">
        <v>6.6473186929412176E-2</v>
      </c>
      <c r="M440" s="18">
        <v>2.8989317035062415E-2</v>
      </c>
    </row>
    <row r="441" spans="1:13" x14ac:dyDescent="0.25">
      <c r="A441" s="13">
        <f t="shared" si="27"/>
        <v>5</v>
      </c>
      <c r="B441" s="13">
        <f t="shared" si="27"/>
        <v>49</v>
      </c>
      <c r="C441" s="13" t="s">
        <v>527</v>
      </c>
      <c r="D441" s="13" t="s">
        <v>161</v>
      </c>
      <c r="E441" s="16">
        <v>2015</v>
      </c>
      <c r="F441" s="17">
        <v>0</v>
      </c>
      <c r="G441" s="18">
        <v>0.62129394907968705</v>
      </c>
      <c r="H441" s="18">
        <v>-4.298467981924391E-3</v>
      </c>
      <c r="I441" s="18">
        <v>6.5263157894736841</v>
      </c>
      <c r="J441" s="18">
        <v>8.768241292012851</v>
      </c>
      <c r="K441" s="18">
        <v>1.1191930000000001</v>
      </c>
      <c r="L441" s="18">
        <v>4.3629047293591627E-2</v>
      </c>
      <c r="M441" s="18">
        <v>-8.7691336034690006E-3</v>
      </c>
    </row>
    <row r="442" spans="1:13" x14ac:dyDescent="0.25">
      <c r="A442" s="13">
        <f t="shared" si="27"/>
        <v>5</v>
      </c>
      <c r="B442" s="13">
        <f t="shared" si="27"/>
        <v>49</v>
      </c>
      <c r="C442" s="13" t="s">
        <v>527</v>
      </c>
      <c r="D442" s="13" t="s">
        <v>161</v>
      </c>
      <c r="E442" s="16">
        <v>2016</v>
      </c>
      <c r="F442" s="17">
        <v>0</v>
      </c>
      <c r="G442" s="18">
        <v>0.62372348782403764</v>
      </c>
      <c r="H442" s="18">
        <v>-1.0885422511502638E-2</v>
      </c>
      <c r="I442" s="18">
        <v>8.2089552238805954</v>
      </c>
      <c r="J442" s="18">
        <v>8.7514945423195432</v>
      </c>
      <c r="K442" s="18">
        <v>0.34753250000000002</v>
      </c>
      <c r="L442" s="18">
        <v>3.3785723340391982E-2</v>
      </c>
      <c r="M442" s="18">
        <v>-7.7857963500956437E-3</v>
      </c>
    </row>
    <row r="443" spans="1:13" x14ac:dyDescent="0.25">
      <c r="A443" s="13">
        <f t="shared" si="27"/>
        <v>5</v>
      </c>
      <c r="B443" s="13">
        <f t="shared" si="27"/>
        <v>49</v>
      </c>
      <c r="C443" s="13" t="s">
        <v>527</v>
      </c>
      <c r="D443" s="13" t="s">
        <v>161</v>
      </c>
      <c r="E443" s="16">
        <v>2017</v>
      </c>
      <c r="F443" s="17">
        <v>0</v>
      </c>
      <c r="G443" s="18">
        <v>0.60534257292947358</v>
      </c>
      <c r="H443" s="18">
        <v>-1.9000782385157036E-3</v>
      </c>
      <c r="I443" s="18">
        <v>7.0694980694980689</v>
      </c>
      <c r="J443" s="18">
        <v>8.755878777165556</v>
      </c>
      <c r="K443" s="18">
        <v>0.43279499999999999</v>
      </c>
      <c r="L443" s="18">
        <v>3.8555515630614545E-2</v>
      </c>
      <c r="M443" s="18">
        <v>3.324392333709366E-2</v>
      </c>
    </row>
    <row r="444" spans="1:13" x14ac:dyDescent="0.25">
      <c r="A444" s="13">
        <f t="shared" si="27"/>
        <v>5</v>
      </c>
      <c r="B444" s="13">
        <f t="shared" si="27"/>
        <v>49</v>
      </c>
      <c r="C444" s="13" t="s">
        <v>527</v>
      </c>
      <c r="D444" s="13" t="s">
        <v>161</v>
      </c>
      <c r="E444" s="16">
        <v>2018</v>
      </c>
      <c r="F444" s="17"/>
      <c r="G444" s="18"/>
      <c r="H444" s="18"/>
      <c r="I444" s="18"/>
      <c r="J444" s="18"/>
      <c r="K444" s="18"/>
      <c r="L444" s="18"/>
      <c r="M444" s="18"/>
    </row>
    <row r="445" spans="1:13" x14ac:dyDescent="0.25">
      <c r="A445" s="13">
        <f t="shared" si="27"/>
        <v>5</v>
      </c>
      <c r="B445" s="13">
        <f t="shared" si="27"/>
        <v>50</v>
      </c>
      <c r="C445" s="13" t="s">
        <v>527</v>
      </c>
      <c r="D445" s="13" t="s">
        <v>163</v>
      </c>
      <c r="E445" s="16">
        <v>2010</v>
      </c>
      <c r="F445" s="17">
        <v>0.21368199481865285</v>
      </c>
      <c r="G445" s="18">
        <v>0.16980595635795009</v>
      </c>
      <c r="H445" s="18">
        <v>5.4599947875944743E-2</v>
      </c>
      <c r="I445" s="18">
        <v>2.5724187380497132</v>
      </c>
      <c r="J445" s="18">
        <v>10.999236119665094</v>
      </c>
      <c r="K445" s="18">
        <v>0.65205000000000002</v>
      </c>
      <c r="L445" s="18">
        <v>0.10937719897912701</v>
      </c>
      <c r="M445" s="18">
        <v>4.8393297104614486E-2</v>
      </c>
    </row>
    <row r="446" spans="1:13" x14ac:dyDescent="0.25">
      <c r="A446" s="13">
        <f t="shared" si="27"/>
        <v>5</v>
      </c>
      <c r="B446" s="13">
        <f t="shared" si="27"/>
        <v>50</v>
      </c>
      <c r="C446" s="13" t="s">
        <v>527</v>
      </c>
      <c r="D446" s="13" t="s">
        <v>163</v>
      </c>
      <c r="E446" s="16">
        <v>2011</v>
      </c>
      <c r="F446" s="17">
        <v>0.22574013157894737</v>
      </c>
      <c r="G446" s="18">
        <v>0.16600111269085738</v>
      </c>
      <c r="H446" s="18">
        <v>3.2886196451752489E-2</v>
      </c>
      <c r="I446" s="18">
        <v>1.878048780487805</v>
      </c>
      <c r="J446" s="18">
        <v>10.955119316773667</v>
      </c>
      <c r="K446" s="18">
        <v>0.65112999999999999</v>
      </c>
      <c r="L446" s="18">
        <v>9.6896834729635728E-2</v>
      </c>
      <c r="M446" s="18">
        <v>4.1692708984389953E-2</v>
      </c>
    </row>
    <row r="447" spans="1:13" x14ac:dyDescent="0.25">
      <c r="A447" s="13">
        <f t="shared" si="27"/>
        <v>5</v>
      </c>
      <c r="B447" s="13">
        <f t="shared" si="27"/>
        <v>50</v>
      </c>
      <c r="C447" s="13" t="s">
        <v>527</v>
      </c>
      <c r="D447" s="13" t="s">
        <v>163</v>
      </c>
      <c r="E447" s="16">
        <v>2012</v>
      </c>
      <c r="F447" s="17">
        <v>0.21434426229508194</v>
      </c>
      <c r="G447" s="18">
        <v>0.14129363423407279</v>
      </c>
      <c r="H447" s="18">
        <v>4.6722392186479944E-2</v>
      </c>
      <c r="I447" s="18">
        <v>1.4836158192090396</v>
      </c>
      <c r="J447" s="18">
        <v>10.921761761787762</v>
      </c>
      <c r="K447" s="18">
        <v>0.67331249999999998</v>
      </c>
      <c r="L447" s="18">
        <v>8.2389480279243754E-2</v>
      </c>
      <c r="M447" s="18">
        <v>4.5151999999996938E-2</v>
      </c>
    </row>
    <row r="448" spans="1:13" x14ac:dyDescent="0.25">
      <c r="A448" s="13">
        <f t="shared" si="27"/>
        <v>5</v>
      </c>
      <c r="B448" s="13">
        <f t="shared" si="27"/>
        <v>50</v>
      </c>
      <c r="C448" s="13" t="s">
        <v>527</v>
      </c>
      <c r="D448" s="13" t="s">
        <v>163</v>
      </c>
      <c r="E448" s="16">
        <v>2013</v>
      </c>
      <c r="F448" s="17">
        <v>0.19246710526315791</v>
      </c>
      <c r="G448" s="18">
        <v>0.13719683231353313</v>
      </c>
      <c r="H448" s="18">
        <v>3.6138762410468504E-2</v>
      </c>
      <c r="I448" s="18">
        <v>1.1258045640725571</v>
      </c>
      <c r="J448" s="18">
        <v>10.90210429167788</v>
      </c>
      <c r="K448" s="18">
        <v>0.64455300000000004</v>
      </c>
      <c r="L448" s="18">
        <v>8.5819536324999612E-2</v>
      </c>
      <c r="M448" s="18">
        <v>4.8245614035088945E-2</v>
      </c>
    </row>
    <row r="449" spans="1:13" x14ac:dyDescent="0.25">
      <c r="A449" s="13">
        <f t="shared" si="27"/>
        <v>5</v>
      </c>
      <c r="B449" s="13">
        <f t="shared" si="27"/>
        <v>50</v>
      </c>
      <c r="C449" s="13" t="s">
        <v>527</v>
      </c>
      <c r="D449" s="13" t="s">
        <v>163</v>
      </c>
      <c r="E449" s="16">
        <v>2014</v>
      </c>
      <c r="F449" s="17">
        <v>0.21017964071856288</v>
      </c>
      <c r="G449" s="18">
        <v>0.13416013365891274</v>
      </c>
      <c r="H449" s="18">
        <v>4.4454440303302915E-2</v>
      </c>
      <c r="I449" s="18">
        <v>1.9462594696969697</v>
      </c>
      <c r="J449" s="18">
        <v>10.915442056239034</v>
      </c>
      <c r="K449" s="18">
        <v>0.62224799999999991</v>
      </c>
      <c r="L449" s="18">
        <v>6.6473186929412176E-2</v>
      </c>
      <c r="M449" s="18">
        <v>2.8989317035062415E-2</v>
      </c>
    </row>
    <row r="450" spans="1:13" x14ac:dyDescent="0.25">
      <c r="A450" s="13">
        <f t="shared" si="27"/>
        <v>5</v>
      </c>
      <c r="B450" s="13">
        <f t="shared" si="27"/>
        <v>50</v>
      </c>
      <c r="C450" s="13" t="s">
        <v>527</v>
      </c>
      <c r="D450" s="13" t="s">
        <v>163</v>
      </c>
      <c r="E450" s="16">
        <v>2015</v>
      </c>
      <c r="F450" s="17">
        <v>0.20128816793893128</v>
      </c>
      <c r="G450" s="18">
        <v>0.15124138481598767</v>
      </c>
      <c r="H450" s="18">
        <v>3.7201628569147667E-2</v>
      </c>
      <c r="I450" s="18">
        <v>0.95735129068462399</v>
      </c>
      <c r="J450" s="18">
        <v>10.882530886117692</v>
      </c>
      <c r="K450" s="18">
        <v>0.62334800000000001</v>
      </c>
      <c r="L450" s="18">
        <v>4.3629047293591627E-2</v>
      </c>
      <c r="M450" s="18">
        <v>-8.7691336034690006E-3</v>
      </c>
    </row>
    <row r="451" spans="1:13" x14ac:dyDescent="0.25">
      <c r="A451" s="13">
        <f t="shared" si="27"/>
        <v>5</v>
      </c>
      <c r="B451" s="13">
        <f t="shared" si="27"/>
        <v>50</v>
      </c>
      <c r="C451" s="13" t="s">
        <v>527</v>
      </c>
      <c r="D451" s="13" t="s">
        <v>163</v>
      </c>
      <c r="E451" s="16">
        <v>2016</v>
      </c>
      <c r="F451" s="17">
        <v>0.18590277777777778</v>
      </c>
      <c r="G451" s="18">
        <v>0.18168883551540943</v>
      </c>
      <c r="H451" s="18">
        <v>4.7892545262305998E-2</v>
      </c>
      <c r="I451" s="18">
        <v>0.51219512195121952</v>
      </c>
      <c r="J451" s="18">
        <v>10.902922637006274</v>
      </c>
      <c r="K451" s="18">
        <v>0.51775250000000006</v>
      </c>
      <c r="L451" s="18">
        <v>3.3785723340391982E-2</v>
      </c>
      <c r="M451" s="18">
        <v>-7.7857963500956437E-3</v>
      </c>
    </row>
    <row r="452" spans="1:13" x14ac:dyDescent="0.25">
      <c r="A452" s="13">
        <f t="shared" ref="A452:B467" si="28">IF(C452=C451,A451,A451+1)</f>
        <v>5</v>
      </c>
      <c r="B452" s="13">
        <f t="shared" si="28"/>
        <v>50</v>
      </c>
      <c r="C452" s="13" t="s">
        <v>527</v>
      </c>
      <c r="D452" s="13" t="s">
        <v>163</v>
      </c>
      <c r="E452" s="16">
        <v>2017</v>
      </c>
      <c r="F452" s="17"/>
      <c r="G452" s="18"/>
      <c r="H452" s="18"/>
      <c r="I452" s="18"/>
      <c r="J452" s="18"/>
      <c r="K452" s="18"/>
      <c r="L452" s="18"/>
      <c r="M452" s="18"/>
    </row>
    <row r="453" spans="1:13" x14ac:dyDescent="0.25">
      <c r="A453" s="13">
        <f t="shared" si="28"/>
        <v>5</v>
      </c>
      <c r="B453" s="13">
        <f t="shared" si="28"/>
        <v>50</v>
      </c>
      <c r="C453" s="13" t="s">
        <v>527</v>
      </c>
      <c r="D453" s="13" t="s">
        <v>163</v>
      </c>
      <c r="E453" s="16">
        <v>2018</v>
      </c>
      <c r="F453" s="17"/>
      <c r="G453" s="18"/>
      <c r="H453" s="18"/>
      <c r="I453" s="18"/>
      <c r="J453" s="18"/>
      <c r="K453" s="18"/>
      <c r="L453" s="18"/>
      <c r="M453" s="18"/>
    </row>
    <row r="454" spans="1:13" x14ac:dyDescent="0.25">
      <c r="A454" s="13">
        <f t="shared" si="28"/>
        <v>5</v>
      </c>
      <c r="B454" s="13">
        <f t="shared" si="28"/>
        <v>51</v>
      </c>
      <c r="C454" s="13" t="s">
        <v>527</v>
      </c>
      <c r="D454" s="13" t="s">
        <v>164</v>
      </c>
      <c r="E454" s="16">
        <v>2010</v>
      </c>
      <c r="F454" s="17">
        <v>9.1146908990775169E-2</v>
      </c>
      <c r="G454" s="18">
        <v>0.50578373847443414</v>
      </c>
      <c r="H454" s="18">
        <v>0.12514668901927911</v>
      </c>
      <c r="I454" s="18">
        <v>3.3116022099447515</v>
      </c>
      <c r="J454" s="18">
        <v>9.7357062717117326</v>
      </c>
      <c r="K454" s="18">
        <v>0.82214999999999994</v>
      </c>
      <c r="L454" s="18">
        <v>0.10937719897912701</v>
      </c>
      <c r="M454" s="18">
        <v>4.8393297104614486E-2</v>
      </c>
    </row>
    <row r="455" spans="1:13" x14ac:dyDescent="0.25">
      <c r="A455" s="13">
        <f t="shared" si="28"/>
        <v>5</v>
      </c>
      <c r="B455" s="13">
        <f t="shared" si="28"/>
        <v>51</v>
      </c>
      <c r="C455" s="13" t="s">
        <v>527</v>
      </c>
      <c r="D455" s="13" t="s">
        <v>164</v>
      </c>
      <c r="E455" s="16">
        <v>2011</v>
      </c>
      <c r="F455" s="17">
        <v>8.5273368606701927E-2</v>
      </c>
      <c r="G455" s="18">
        <v>0.56310160427807476</v>
      </c>
      <c r="H455" s="18">
        <v>8.2798573975044559E-2</v>
      </c>
      <c r="I455" s="18">
        <v>2.3523065476190474</v>
      </c>
      <c r="J455" s="18">
        <v>9.6729360046465054</v>
      </c>
      <c r="K455" s="18">
        <v>0.96254000000000006</v>
      </c>
      <c r="L455" s="18">
        <v>9.6896834729635728E-2</v>
      </c>
      <c r="M455" s="18">
        <v>4.1692708984389953E-2</v>
      </c>
    </row>
    <row r="456" spans="1:13" x14ac:dyDescent="0.25">
      <c r="A456" s="13">
        <f t="shared" si="28"/>
        <v>5</v>
      </c>
      <c r="B456" s="13">
        <f t="shared" si="28"/>
        <v>51</v>
      </c>
      <c r="C456" s="13" t="s">
        <v>527</v>
      </c>
      <c r="D456" s="13" t="s">
        <v>164</v>
      </c>
      <c r="E456" s="16">
        <v>2012</v>
      </c>
      <c r="F456" s="17">
        <v>0.11215092097445038</v>
      </c>
      <c r="G456" s="18">
        <v>0.52018633540372672</v>
      </c>
      <c r="H456" s="18">
        <v>7.189440993788819E-2</v>
      </c>
      <c r="I456" s="18">
        <v>1.1280065226253566</v>
      </c>
      <c r="J456" s="18">
        <v>9.8123257562781152</v>
      </c>
      <c r="K456" s="18">
        <v>0.88593750000000004</v>
      </c>
      <c r="L456" s="18">
        <v>8.2389480279243754E-2</v>
      </c>
      <c r="M456" s="18">
        <v>4.5151999999996938E-2</v>
      </c>
    </row>
    <row r="457" spans="1:13" x14ac:dyDescent="0.25">
      <c r="A457" s="13">
        <f t="shared" si="28"/>
        <v>5</v>
      </c>
      <c r="B457" s="13">
        <f t="shared" si="28"/>
        <v>51</v>
      </c>
      <c r="C457" s="13" t="s">
        <v>527</v>
      </c>
      <c r="D457" s="13" t="s">
        <v>164</v>
      </c>
      <c r="E457" s="16">
        <v>2013</v>
      </c>
      <c r="F457" s="17">
        <v>8.6009419824448721E-2</v>
      </c>
      <c r="G457" s="18">
        <v>0.50374208405296494</v>
      </c>
      <c r="H457" s="18">
        <v>9.5978287688132269E-2</v>
      </c>
      <c r="I457" s="18">
        <v>1.7674482758620691</v>
      </c>
      <c r="J457" s="18">
        <v>9.754084549633804</v>
      </c>
      <c r="K457" s="18">
        <v>0.78621300000000016</v>
      </c>
      <c r="L457" s="18">
        <v>8.5819536324999612E-2</v>
      </c>
      <c r="M457" s="18">
        <v>4.8245614035088945E-2</v>
      </c>
    </row>
    <row r="458" spans="1:13" x14ac:dyDescent="0.25">
      <c r="A458" s="13">
        <f t="shared" si="28"/>
        <v>5</v>
      </c>
      <c r="B458" s="13">
        <f t="shared" si="28"/>
        <v>51</v>
      </c>
      <c r="C458" s="13" t="s">
        <v>527</v>
      </c>
      <c r="D458" s="13" t="s">
        <v>164</v>
      </c>
      <c r="E458" s="16">
        <v>2014</v>
      </c>
      <c r="F458" s="17">
        <v>3.6826599326599326E-2</v>
      </c>
      <c r="G458" s="18">
        <v>0.53496254760011719</v>
      </c>
      <c r="H458" s="18">
        <v>9.6706699585722047E-2</v>
      </c>
      <c r="I458" s="18">
        <v>1.6340175953079179</v>
      </c>
      <c r="J458" s="18">
        <v>9.7349250266564358</v>
      </c>
      <c r="K458" s="18">
        <v>0.68588699999999991</v>
      </c>
      <c r="L458" s="18">
        <v>6.6473186929412176E-2</v>
      </c>
      <c r="M458" s="18">
        <v>2.8989317035062415E-2</v>
      </c>
    </row>
    <row r="459" spans="1:13" x14ac:dyDescent="0.25">
      <c r="A459" s="13">
        <f t="shared" si="28"/>
        <v>5</v>
      </c>
      <c r="B459" s="13">
        <f t="shared" si="28"/>
        <v>51</v>
      </c>
      <c r="C459" s="13" t="s">
        <v>527</v>
      </c>
      <c r="D459" s="13" t="s">
        <v>164</v>
      </c>
      <c r="E459" s="16">
        <v>2015</v>
      </c>
      <c r="F459" s="17">
        <v>1.9700551615445233E-2</v>
      </c>
      <c r="G459" s="18">
        <v>0.56015797207935347</v>
      </c>
      <c r="H459" s="18">
        <v>5.5795371050698012E-2</v>
      </c>
      <c r="I459" s="18">
        <v>1.8680835470868451</v>
      </c>
      <c r="J459" s="18">
        <v>9.6437467677344699</v>
      </c>
      <c r="K459" s="18">
        <v>0.69418299999999999</v>
      </c>
      <c r="L459" s="18">
        <v>4.3629047293591627E-2</v>
      </c>
      <c r="M459" s="18">
        <v>-8.7691336034690006E-3</v>
      </c>
    </row>
    <row r="460" spans="1:13" x14ac:dyDescent="0.25">
      <c r="A460" s="13">
        <f t="shared" si="28"/>
        <v>5</v>
      </c>
      <c r="B460" s="13">
        <f t="shared" si="28"/>
        <v>51</v>
      </c>
      <c r="C460" s="13" t="s">
        <v>527</v>
      </c>
      <c r="D460" s="13" t="s">
        <v>164</v>
      </c>
      <c r="E460" s="16">
        <v>2016</v>
      </c>
      <c r="F460" s="17">
        <v>0</v>
      </c>
      <c r="G460" s="18">
        <v>0.54566410031810431</v>
      </c>
      <c r="H460" s="18">
        <v>7.5653496842008214E-2</v>
      </c>
      <c r="I460" s="18">
        <v>1.9176548089591567</v>
      </c>
      <c r="J460" s="18">
        <v>9.6411055016604603</v>
      </c>
      <c r="K460" s="18">
        <v>0.57449250000000007</v>
      </c>
      <c r="L460" s="18">
        <v>3.3785723340391982E-2</v>
      </c>
      <c r="M460" s="18">
        <v>-7.7857963500956437E-3</v>
      </c>
    </row>
    <row r="461" spans="1:13" x14ac:dyDescent="0.25">
      <c r="A461" s="13">
        <f t="shared" si="28"/>
        <v>5</v>
      </c>
      <c r="B461" s="13">
        <f t="shared" si="28"/>
        <v>51</v>
      </c>
      <c r="C461" s="13" t="s">
        <v>527</v>
      </c>
      <c r="D461" s="13" t="s">
        <v>164</v>
      </c>
      <c r="E461" s="16">
        <v>2017</v>
      </c>
      <c r="F461" s="17">
        <v>6.8951930654058316E-2</v>
      </c>
      <c r="G461" s="18">
        <v>0.52203375908661542</v>
      </c>
      <c r="H461" s="18">
        <v>9.5116842580804134E-2</v>
      </c>
      <c r="I461" s="18">
        <v>2.3575067425831584</v>
      </c>
      <c r="J461" s="18">
        <v>9.7570512775235851</v>
      </c>
      <c r="K461" s="18">
        <v>0.69530999999999998</v>
      </c>
      <c r="L461" s="18">
        <v>3.8555515630614545E-2</v>
      </c>
      <c r="M461" s="18">
        <v>3.324392333709366E-2</v>
      </c>
    </row>
    <row r="462" spans="1:13" x14ac:dyDescent="0.25">
      <c r="A462" s="13">
        <f t="shared" si="28"/>
        <v>5</v>
      </c>
      <c r="B462" s="13">
        <f t="shared" si="28"/>
        <v>51</v>
      </c>
      <c r="C462" s="13" t="s">
        <v>527</v>
      </c>
      <c r="D462" s="13" t="s">
        <v>164</v>
      </c>
      <c r="E462" s="16">
        <v>2018</v>
      </c>
      <c r="F462" s="17">
        <v>4.561211457763182E-2</v>
      </c>
      <c r="G462" s="18">
        <v>0.55016364297547382</v>
      </c>
      <c r="H462" s="18">
        <v>0.10618610852963757</v>
      </c>
      <c r="I462" s="18">
        <v>2.2035704002303484</v>
      </c>
      <c r="J462" s="18">
        <v>9.7726406106901571</v>
      </c>
      <c r="K462" s="18">
        <v>0.70899999999999996</v>
      </c>
      <c r="L462" s="18">
        <v>3.7408531292218772E-2</v>
      </c>
      <c r="M462" s="18">
        <v>4.4618077438622283E-2</v>
      </c>
    </row>
    <row r="463" spans="1:13" x14ac:dyDescent="0.25">
      <c r="A463" s="13">
        <f t="shared" si="28"/>
        <v>5</v>
      </c>
      <c r="B463" s="13">
        <f t="shared" si="28"/>
        <v>52</v>
      </c>
      <c r="C463" s="13" t="s">
        <v>527</v>
      </c>
      <c r="D463" s="13" t="s">
        <v>165</v>
      </c>
      <c r="E463" s="16">
        <v>2010</v>
      </c>
      <c r="F463" s="17">
        <v>0</v>
      </c>
      <c r="G463" s="18">
        <v>0.33176003647188174</v>
      </c>
      <c r="H463" s="18">
        <v>0.17820268711952586</v>
      </c>
      <c r="I463" s="18">
        <v>7.0828182941903588</v>
      </c>
      <c r="J463" s="18">
        <v>10.182201232032137</v>
      </c>
      <c r="K463" s="18">
        <v>2.395575</v>
      </c>
      <c r="L463" s="18">
        <v>0.10937719897912701</v>
      </c>
      <c r="M463" s="18">
        <v>4.8393297104614486E-2</v>
      </c>
    </row>
    <row r="464" spans="1:13" x14ac:dyDescent="0.25">
      <c r="A464" s="13">
        <f t="shared" si="28"/>
        <v>5</v>
      </c>
      <c r="B464" s="13">
        <f t="shared" si="28"/>
        <v>52</v>
      </c>
      <c r="C464" s="13" t="s">
        <v>527</v>
      </c>
      <c r="D464" s="13" t="s">
        <v>165</v>
      </c>
      <c r="E464" s="16">
        <v>2011</v>
      </c>
      <c r="F464" s="17">
        <v>0</v>
      </c>
      <c r="G464" s="18">
        <v>0.53794865290888338</v>
      </c>
      <c r="H464" s="18">
        <v>2.9224720526153679E-2</v>
      </c>
      <c r="I464" s="18">
        <v>2.6459760273972601</v>
      </c>
      <c r="J464" s="18">
        <v>10.572927057639586</v>
      </c>
      <c r="K464" s="18">
        <v>1.3942675</v>
      </c>
      <c r="L464" s="18">
        <v>9.6896834729635728E-2</v>
      </c>
      <c r="M464" s="18">
        <v>4.1692708984389953E-2</v>
      </c>
    </row>
    <row r="465" spans="1:13" x14ac:dyDescent="0.25">
      <c r="A465" s="13">
        <f t="shared" si="28"/>
        <v>5</v>
      </c>
      <c r="B465" s="13">
        <f t="shared" si="28"/>
        <v>52</v>
      </c>
      <c r="C465" s="13" t="s">
        <v>527</v>
      </c>
      <c r="D465" s="13" t="s">
        <v>165</v>
      </c>
      <c r="E465" s="16">
        <v>2012</v>
      </c>
      <c r="F465" s="17">
        <v>7.1884057971014492E-2</v>
      </c>
      <c r="G465" s="18">
        <v>0.81807794582017612</v>
      </c>
      <c r="H465" s="18"/>
      <c r="I465" s="18">
        <v>1.4619365609348913</v>
      </c>
      <c r="J465" s="18">
        <v>10.437533192960013</v>
      </c>
      <c r="K465" s="18">
        <v>1.0206</v>
      </c>
      <c r="L465" s="18">
        <v>8.2389480279243754E-2</v>
      </c>
      <c r="M465" s="18">
        <v>4.5151999999996938E-2</v>
      </c>
    </row>
    <row r="466" spans="1:13" x14ac:dyDescent="0.25">
      <c r="A466" s="13">
        <f t="shared" si="28"/>
        <v>5</v>
      </c>
      <c r="B466" s="13">
        <f t="shared" si="28"/>
        <v>52</v>
      </c>
      <c r="C466" s="13" t="s">
        <v>527</v>
      </c>
      <c r="D466" s="13" t="s">
        <v>165</v>
      </c>
      <c r="E466" s="16">
        <v>2013</v>
      </c>
      <c r="F466" s="17">
        <v>8.8287671232876716E-2</v>
      </c>
      <c r="G466" s="18">
        <v>0.84948567374768447</v>
      </c>
      <c r="H466" s="18">
        <v>-1.3695660741733338E-2</v>
      </c>
      <c r="I466" s="18">
        <v>0.73935346496322107</v>
      </c>
      <c r="J466" s="18">
        <v>10.489700529841203</v>
      </c>
      <c r="K466" s="18">
        <v>0.57372300000000009</v>
      </c>
      <c r="L466" s="18">
        <v>8.5819536324999612E-2</v>
      </c>
      <c r="M466" s="18">
        <v>4.8245614035088945E-2</v>
      </c>
    </row>
    <row r="467" spans="1:13" x14ac:dyDescent="0.25">
      <c r="A467" s="13">
        <f t="shared" si="28"/>
        <v>5</v>
      </c>
      <c r="B467" s="13">
        <f t="shared" si="28"/>
        <v>52</v>
      </c>
      <c r="C467" s="13" t="s">
        <v>527</v>
      </c>
      <c r="D467" s="13" t="s">
        <v>165</v>
      </c>
      <c r="E467" s="16">
        <v>2014</v>
      </c>
      <c r="F467" s="17">
        <v>0.13103960396039604</v>
      </c>
      <c r="G467" s="18">
        <v>0.87295203420684986</v>
      </c>
      <c r="H467" s="18">
        <v>-4.1488505990432245E-2</v>
      </c>
      <c r="I467" s="18">
        <v>0.6351322751322751</v>
      </c>
      <c r="J467" s="18">
        <v>10.416455426045712</v>
      </c>
      <c r="K467" s="18">
        <v>0.53739599999999998</v>
      </c>
      <c r="L467" s="18">
        <v>6.6473186929412176E-2</v>
      </c>
      <c r="M467" s="18">
        <v>2.8989317035062415E-2</v>
      </c>
    </row>
    <row r="468" spans="1:13" x14ac:dyDescent="0.25">
      <c r="A468" s="13">
        <f t="shared" ref="A468:B483" si="29">IF(C468=C467,A467,A467+1)</f>
        <v>5</v>
      </c>
      <c r="B468" s="13">
        <f t="shared" si="29"/>
        <v>52</v>
      </c>
      <c r="C468" s="13" t="s">
        <v>527</v>
      </c>
      <c r="D468" s="13" t="s">
        <v>165</v>
      </c>
      <c r="E468" s="16">
        <v>2015</v>
      </c>
      <c r="F468" s="17"/>
      <c r="G468" s="18"/>
      <c r="H468" s="18"/>
      <c r="I468" s="18"/>
      <c r="J468" s="18"/>
      <c r="K468" s="18"/>
      <c r="L468" s="18"/>
      <c r="M468" s="18"/>
    </row>
    <row r="469" spans="1:13" x14ac:dyDescent="0.25">
      <c r="A469" s="13">
        <f t="shared" si="29"/>
        <v>5</v>
      </c>
      <c r="B469" s="13">
        <f t="shared" si="29"/>
        <v>52</v>
      </c>
      <c r="C469" s="13" t="s">
        <v>527</v>
      </c>
      <c r="D469" s="13" t="s">
        <v>165</v>
      </c>
      <c r="E469" s="16">
        <v>2016</v>
      </c>
      <c r="F469" s="17"/>
      <c r="G469" s="18"/>
      <c r="H469" s="18"/>
      <c r="I469" s="18"/>
      <c r="J469" s="18"/>
      <c r="K469" s="18"/>
      <c r="L469" s="18"/>
      <c r="M469" s="18"/>
    </row>
    <row r="470" spans="1:13" x14ac:dyDescent="0.25">
      <c r="A470" s="13">
        <f t="shared" si="29"/>
        <v>5</v>
      </c>
      <c r="B470" s="13">
        <f t="shared" si="29"/>
        <v>52</v>
      </c>
      <c r="C470" s="13" t="s">
        <v>527</v>
      </c>
      <c r="D470" s="13" t="s">
        <v>165</v>
      </c>
      <c r="E470" s="16">
        <v>2017</v>
      </c>
      <c r="F470" s="17"/>
      <c r="G470" s="18"/>
      <c r="H470" s="18"/>
      <c r="I470" s="18"/>
      <c r="J470" s="18"/>
      <c r="K470" s="18"/>
      <c r="L470" s="18"/>
      <c r="M470" s="18"/>
    </row>
    <row r="471" spans="1:13" x14ac:dyDescent="0.25">
      <c r="A471" s="13">
        <f t="shared" si="29"/>
        <v>5</v>
      </c>
      <c r="B471" s="13">
        <f t="shared" si="29"/>
        <v>52</v>
      </c>
      <c r="C471" s="13" t="s">
        <v>527</v>
      </c>
      <c r="D471" s="13" t="s">
        <v>165</v>
      </c>
      <c r="E471" s="16">
        <v>2018</v>
      </c>
      <c r="F471" s="17"/>
      <c r="G471" s="18"/>
      <c r="H471" s="18"/>
      <c r="I471" s="18"/>
      <c r="J471" s="18"/>
      <c r="K471" s="18"/>
      <c r="L471" s="18"/>
      <c r="M471" s="18"/>
    </row>
    <row r="472" spans="1:13" x14ac:dyDescent="0.25">
      <c r="A472" s="13">
        <f t="shared" si="29"/>
        <v>5</v>
      </c>
      <c r="B472" s="13">
        <f t="shared" si="29"/>
        <v>53</v>
      </c>
      <c r="C472" s="13" t="s">
        <v>527</v>
      </c>
      <c r="D472" s="13" t="s">
        <v>166</v>
      </c>
      <c r="E472" s="16">
        <v>2010</v>
      </c>
      <c r="F472" s="17">
        <v>0.15298747763864043</v>
      </c>
      <c r="G472" s="18">
        <v>9.5291662349580378E-2</v>
      </c>
      <c r="H472" s="18">
        <v>-1.4505409925844792E-3</v>
      </c>
      <c r="I472" s="18">
        <v>3.6771097289411037</v>
      </c>
      <c r="J472" s="18">
        <v>10.776533748529804</v>
      </c>
      <c r="K472" s="18">
        <v>3.3382125</v>
      </c>
      <c r="L472" s="18">
        <v>0.10937719897912701</v>
      </c>
      <c r="M472" s="18">
        <v>4.8393297104614486E-2</v>
      </c>
    </row>
    <row r="473" spans="1:13" x14ac:dyDescent="0.25">
      <c r="A473" s="13">
        <f t="shared" si="29"/>
        <v>5</v>
      </c>
      <c r="B473" s="13">
        <f t="shared" si="29"/>
        <v>53</v>
      </c>
      <c r="C473" s="13" t="s">
        <v>527</v>
      </c>
      <c r="D473" s="13" t="s">
        <v>166</v>
      </c>
      <c r="E473" s="16">
        <v>2011</v>
      </c>
      <c r="F473" s="17">
        <v>0.14398896334253056</v>
      </c>
      <c r="G473" s="18">
        <v>8.7467754514367987E-2</v>
      </c>
      <c r="H473" s="18">
        <v>-7.5589417481552587E-3</v>
      </c>
      <c r="I473" s="18">
        <v>2.8028627952984988</v>
      </c>
      <c r="J473" s="18">
        <v>10.76193599207285</v>
      </c>
      <c r="K473" s="18">
        <v>3.1707200000000002</v>
      </c>
      <c r="L473" s="18">
        <v>9.6896834729635728E-2</v>
      </c>
      <c r="M473" s="18">
        <v>4.1692708984389953E-2</v>
      </c>
    </row>
    <row r="474" spans="1:13" x14ac:dyDescent="0.25">
      <c r="A474" s="13">
        <f t="shared" si="29"/>
        <v>5</v>
      </c>
      <c r="B474" s="13">
        <f t="shared" si="29"/>
        <v>53</v>
      </c>
      <c r="C474" s="13" t="s">
        <v>527</v>
      </c>
      <c r="D474" s="13" t="s">
        <v>166</v>
      </c>
      <c r="E474" s="16">
        <v>2012</v>
      </c>
      <c r="F474" s="17">
        <v>0.13419615773508595</v>
      </c>
      <c r="G474" s="18">
        <v>8.0560692473853515E-2</v>
      </c>
      <c r="H474" s="18">
        <v>-2.3605650437458232E-2</v>
      </c>
      <c r="I474" s="18">
        <v>2.3067947838023333</v>
      </c>
      <c r="J474" s="18">
        <v>10.72782424894781</v>
      </c>
      <c r="K474" s="18">
        <v>3.2815124999999998</v>
      </c>
      <c r="L474" s="18">
        <v>8.2389480279243754E-2</v>
      </c>
      <c r="M474" s="18">
        <v>4.5151999999996938E-2</v>
      </c>
    </row>
    <row r="475" spans="1:13" x14ac:dyDescent="0.25">
      <c r="A475" s="13">
        <f t="shared" si="29"/>
        <v>5</v>
      </c>
      <c r="B475" s="13">
        <f t="shared" si="29"/>
        <v>53</v>
      </c>
      <c r="C475" s="13" t="s">
        <v>527</v>
      </c>
      <c r="D475" s="13" t="s">
        <v>166</v>
      </c>
      <c r="E475" s="16">
        <v>2013</v>
      </c>
      <c r="F475" s="17">
        <v>8.4018536626844095E-2</v>
      </c>
      <c r="G475" s="18">
        <v>7.8938286323847778E-2</v>
      </c>
      <c r="H475" s="18">
        <v>-2.826844037272927E-2</v>
      </c>
      <c r="I475" s="18">
        <v>1.5475966984949019</v>
      </c>
      <c r="J475" s="18">
        <v>10.717774169731518</v>
      </c>
      <c r="K475" s="18">
        <v>3.8389860000000002</v>
      </c>
      <c r="L475" s="18">
        <v>8.5819536324999612E-2</v>
      </c>
      <c r="M475" s="18">
        <v>4.8245614035088945E-2</v>
      </c>
    </row>
    <row r="476" spans="1:13" x14ac:dyDescent="0.25">
      <c r="A476" s="13">
        <f t="shared" si="29"/>
        <v>5</v>
      </c>
      <c r="B476" s="13">
        <f t="shared" si="29"/>
        <v>53</v>
      </c>
      <c r="C476" s="13" t="s">
        <v>527</v>
      </c>
      <c r="D476" s="13" t="s">
        <v>166</v>
      </c>
      <c r="E476" s="16">
        <v>2014</v>
      </c>
      <c r="F476" s="17">
        <v>0.15047372954349697</v>
      </c>
      <c r="G476" s="18">
        <v>0.20387586062279381</v>
      </c>
      <c r="H476" s="18">
        <v>3.1524132387376363E-2</v>
      </c>
      <c r="I476" s="18">
        <v>1.9732476031919168</v>
      </c>
      <c r="J476" s="18">
        <v>10.608180439176001</v>
      </c>
      <c r="K476" s="18">
        <v>3.7476299999999996</v>
      </c>
      <c r="L476" s="18">
        <v>6.6473186929412176E-2</v>
      </c>
      <c r="M476" s="18">
        <v>2.8989317035062415E-2</v>
      </c>
    </row>
    <row r="477" spans="1:13" x14ac:dyDescent="0.25">
      <c r="A477" s="13">
        <f t="shared" si="29"/>
        <v>5</v>
      </c>
      <c r="B477" s="13">
        <f t="shared" si="29"/>
        <v>53</v>
      </c>
      <c r="C477" s="13" t="s">
        <v>527</v>
      </c>
      <c r="D477" s="13" t="s">
        <v>166</v>
      </c>
      <c r="E477" s="16">
        <v>2015</v>
      </c>
      <c r="F477" s="17">
        <v>0.28544085068675235</v>
      </c>
      <c r="G477" s="18">
        <v>0.69924475802444608</v>
      </c>
      <c r="H477" s="18">
        <v>0.10568418960548544</v>
      </c>
      <c r="I477" s="18">
        <v>1.2199553129921981</v>
      </c>
      <c r="J477" s="18">
        <v>11.356710302564556</v>
      </c>
      <c r="K477" s="18">
        <v>1.3458650000000001</v>
      </c>
      <c r="L477" s="18">
        <v>4.3629047293591627E-2</v>
      </c>
      <c r="M477" s="18">
        <v>-8.7691336034690006E-3</v>
      </c>
    </row>
    <row r="478" spans="1:13" x14ac:dyDescent="0.25">
      <c r="A478" s="13">
        <f t="shared" si="29"/>
        <v>5</v>
      </c>
      <c r="B478" s="13">
        <f t="shared" si="29"/>
        <v>53</v>
      </c>
      <c r="C478" s="13" t="s">
        <v>527</v>
      </c>
      <c r="D478" s="13" t="s">
        <v>166</v>
      </c>
      <c r="E478" s="16">
        <v>2016</v>
      </c>
      <c r="F478" s="17"/>
      <c r="G478" s="18"/>
      <c r="H478" s="18"/>
      <c r="I478" s="18"/>
      <c r="J478" s="18"/>
      <c r="K478" s="18"/>
      <c r="L478" s="18"/>
      <c r="M478" s="18"/>
    </row>
    <row r="479" spans="1:13" x14ac:dyDescent="0.25">
      <c r="A479" s="13">
        <f t="shared" si="29"/>
        <v>5</v>
      </c>
      <c r="B479" s="13">
        <f t="shared" si="29"/>
        <v>53</v>
      </c>
      <c r="C479" s="13" t="s">
        <v>527</v>
      </c>
      <c r="D479" s="13" t="s">
        <v>166</v>
      </c>
      <c r="E479" s="16">
        <v>2017</v>
      </c>
      <c r="F479" s="17"/>
      <c r="G479" s="18"/>
      <c r="H479" s="18"/>
      <c r="I479" s="18"/>
      <c r="J479" s="18"/>
      <c r="K479" s="18"/>
      <c r="L479" s="18"/>
      <c r="M479" s="18"/>
    </row>
    <row r="480" spans="1:13" x14ac:dyDescent="0.25">
      <c r="A480" s="13">
        <f t="shared" si="29"/>
        <v>5</v>
      </c>
      <c r="B480" s="13">
        <f t="shared" si="29"/>
        <v>53</v>
      </c>
      <c r="C480" s="13" t="s">
        <v>527</v>
      </c>
      <c r="D480" s="13" t="s">
        <v>166</v>
      </c>
      <c r="E480" s="16">
        <v>2018</v>
      </c>
      <c r="F480" s="17"/>
      <c r="G480" s="18"/>
      <c r="H480" s="18"/>
      <c r="I480" s="18"/>
      <c r="J480" s="18"/>
      <c r="K480" s="18"/>
      <c r="L480" s="18"/>
      <c r="M480" s="18"/>
    </row>
    <row r="481" spans="1:13" x14ac:dyDescent="0.25">
      <c r="A481" s="13">
        <f t="shared" si="29"/>
        <v>5</v>
      </c>
      <c r="B481" s="13">
        <f t="shared" si="29"/>
        <v>54</v>
      </c>
      <c r="C481" s="13" t="s">
        <v>527</v>
      </c>
      <c r="D481" s="13" t="s">
        <v>167</v>
      </c>
      <c r="E481" s="16">
        <v>2010</v>
      </c>
      <c r="F481" s="17">
        <v>0</v>
      </c>
      <c r="G481" s="18">
        <v>0.84390738931068188</v>
      </c>
      <c r="H481" s="18">
        <v>6.6000150342028122E-2</v>
      </c>
      <c r="I481" s="18">
        <v>1.9497921330348575</v>
      </c>
      <c r="J481" s="18">
        <v>10.53778678986362</v>
      </c>
      <c r="K481" s="18">
        <v>1.1977875</v>
      </c>
      <c r="L481" s="18">
        <v>0.10937719897912701</v>
      </c>
      <c r="M481" s="18">
        <v>4.8393297104614486E-2</v>
      </c>
    </row>
    <row r="482" spans="1:13" x14ac:dyDescent="0.25">
      <c r="A482" s="13">
        <f t="shared" si="29"/>
        <v>5</v>
      </c>
      <c r="B482" s="13">
        <f t="shared" si="29"/>
        <v>54</v>
      </c>
      <c r="C482" s="13" t="s">
        <v>527</v>
      </c>
      <c r="D482" s="13" t="s">
        <v>167</v>
      </c>
      <c r="E482" s="16">
        <v>2011</v>
      </c>
      <c r="F482" s="17">
        <v>0</v>
      </c>
      <c r="G482" s="18">
        <v>0.82632365908829508</v>
      </c>
      <c r="H482" s="18">
        <v>4.4013342023540236E-2</v>
      </c>
      <c r="I482" s="18">
        <v>2.1218101395032325</v>
      </c>
      <c r="J482" s="18">
        <v>10.516521865669732</v>
      </c>
      <c r="K482" s="18">
        <v>1.1677875</v>
      </c>
      <c r="L482" s="18">
        <v>9.6896834729635728E-2</v>
      </c>
      <c r="M482" s="18">
        <v>4.1692708984389953E-2</v>
      </c>
    </row>
    <row r="483" spans="1:13" x14ac:dyDescent="0.25">
      <c r="A483" s="13">
        <f t="shared" si="29"/>
        <v>5</v>
      </c>
      <c r="B483" s="13">
        <f t="shared" si="29"/>
        <v>54</v>
      </c>
      <c r="C483" s="13" t="s">
        <v>527</v>
      </c>
      <c r="D483" s="13" t="s">
        <v>167</v>
      </c>
      <c r="E483" s="16">
        <v>2012</v>
      </c>
      <c r="F483" s="17">
        <v>0</v>
      </c>
      <c r="G483" s="18">
        <v>0.84309240622140891</v>
      </c>
      <c r="H483" s="18">
        <v>4.9843702348276911E-2</v>
      </c>
      <c r="I483" s="18">
        <v>2.8157894736842102</v>
      </c>
      <c r="J483" s="18">
        <v>10.523630075144254</v>
      </c>
      <c r="K483" s="18">
        <v>1.1977875</v>
      </c>
      <c r="L483" s="18">
        <v>8.2389480279243754E-2</v>
      </c>
      <c r="M483" s="18">
        <v>4.5151999999996938E-2</v>
      </c>
    </row>
    <row r="484" spans="1:13" x14ac:dyDescent="0.25">
      <c r="A484" s="13">
        <f t="shared" ref="A484:B499" si="30">IF(C484=C483,A483,A483+1)</f>
        <v>5</v>
      </c>
      <c r="B484" s="13">
        <f t="shared" si="30"/>
        <v>54</v>
      </c>
      <c r="C484" s="13" t="s">
        <v>527</v>
      </c>
      <c r="D484" s="13" t="s">
        <v>167</v>
      </c>
      <c r="E484" s="16">
        <v>2013</v>
      </c>
      <c r="F484" s="17">
        <v>0</v>
      </c>
      <c r="G484" s="18">
        <v>0.81941772713820649</v>
      </c>
      <c r="H484" s="18">
        <v>6.4645605208641613E-2</v>
      </c>
      <c r="I484" s="18">
        <v>2.8429319371727746</v>
      </c>
      <c r="J484" s="18">
        <v>10.553036262731512</v>
      </c>
      <c r="K484" s="18">
        <v>1.2466080000000002</v>
      </c>
      <c r="L484" s="18">
        <v>8.5819536324999612E-2</v>
      </c>
      <c r="M484" s="18">
        <v>4.8245614035088945E-2</v>
      </c>
    </row>
    <row r="485" spans="1:13" x14ac:dyDescent="0.25">
      <c r="A485" s="13">
        <f t="shared" si="30"/>
        <v>5</v>
      </c>
      <c r="B485" s="13">
        <f t="shared" si="30"/>
        <v>54</v>
      </c>
      <c r="C485" s="13" t="s">
        <v>527</v>
      </c>
      <c r="D485" s="13" t="s">
        <v>167</v>
      </c>
      <c r="E485" s="16">
        <v>2014</v>
      </c>
      <c r="F485" s="17">
        <v>0</v>
      </c>
      <c r="G485" s="18">
        <v>0.79433746916534731</v>
      </c>
      <c r="H485" s="18">
        <v>6.4375391185891528E-2</v>
      </c>
      <c r="I485" s="18">
        <v>3.4346629986244843</v>
      </c>
      <c r="J485" s="18">
        <v>10.556101400034091</v>
      </c>
      <c r="K485" s="18">
        <v>1.4424839999999999</v>
      </c>
      <c r="L485" s="18">
        <v>6.6473186929412176E-2</v>
      </c>
      <c r="M485" s="18">
        <v>2.8989317035062415E-2</v>
      </c>
    </row>
    <row r="486" spans="1:13" x14ac:dyDescent="0.25">
      <c r="A486" s="13">
        <f t="shared" si="30"/>
        <v>5</v>
      </c>
      <c r="B486" s="13">
        <f t="shared" si="30"/>
        <v>54</v>
      </c>
      <c r="C486" s="13" t="s">
        <v>527</v>
      </c>
      <c r="D486" s="13" t="s">
        <v>167</v>
      </c>
      <c r="E486" s="16">
        <v>2015</v>
      </c>
      <c r="F486" s="17">
        <v>0</v>
      </c>
      <c r="G486" s="18">
        <v>0.76713861277188855</v>
      </c>
      <c r="H486" s="18">
        <v>6.4354619814400466E-2</v>
      </c>
      <c r="I486" s="18">
        <v>3.8423913043478266</v>
      </c>
      <c r="J486" s="18">
        <v>10.561615973955785</v>
      </c>
      <c r="K486" s="18">
        <v>1.3671154999999999</v>
      </c>
      <c r="L486" s="18">
        <v>4.3629047293591627E-2</v>
      </c>
      <c r="M486" s="18">
        <v>-8.7691336034690006E-3</v>
      </c>
    </row>
    <row r="487" spans="1:13" x14ac:dyDescent="0.25">
      <c r="A487" s="13">
        <f t="shared" si="30"/>
        <v>5</v>
      </c>
      <c r="B487" s="13">
        <f t="shared" si="30"/>
        <v>54</v>
      </c>
      <c r="C487" s="13" t="s">
        <v>527</v>
      </c>
      <c r="D487" s="13" t="s">
        <v>167</v>
      </c>
      <c r="E487" s="16">
        <v>2016</v>
      </c>
      <c r="F487" s="17">
        <v>0</v>
      </c>
      <c r="G487" s="18">
        <v>0.74213836477987416</v>
      </c>
      <c r="H487" s="18">
        <v>7.4606692977239555E-2</v>
      </c>
      <c r="I487" s="18">
        <v>2.8089526038619077</v>
      </c>
      <c r="J487" s="18">
        <v>10.580428919129483</v>
      </c>
      <c r="K487" s="18">
        <v>1.3830375000000001</v>
      </c>
      <c r="L487" s="18">
        <v>3.3785723340391982E-2</v>
      </c>
      <c r="M487" s="18">
        <v>-7.7857963500956437E-3</v>
      </c>
    </row>
    <row r="488" spans="1:13" x14ac:dyDescent="0.25">
      <c r="A488" s="13">
        <f t="shared" si="30"/>
        <v>5</v>
      </c>
      <c r="B488" s="13">
        <f t="shared" si="30"/>
        <v>54</v>
      </c>
      <c r="C488" s="13" t="s">
        <v>527</v>
      </c>
      <c r="D488" s="13" t="s">
        <v>167</v>
      </c>
      <c r="E488" s="16">
        <v>2017</v>
      </c>
      <c r="F488" s="17">
        <v>0</v>
      </c>
      <c r="G488" s="18">
        <v>0.84219529060668918</v>
      </c>
      <c r="H488" s="18">
        <v>6.3434872802707723E-2</v>
      </c>
      <c r="I488" s="18">
        <v>2.3529213103681186</v>
      </c>
      <c r="J488" s="18">
        <v>10.571056968249003</v>
      </c>
      <c r="K488" s="18">
        <v>1.4686649999999999</v>
      </c>
      <c r="L488" s="18">
        <v>3.8555515630614545E-2</v>
      </c>
      <c r="M488" s="18">
        <v>3.324392333709366E-2</v>
      </c>
    </row>
    <row r="489" spans="1:13" x14ac:dyDescent="0.25">
      <c r="A489" s="13">
        <f t="shared" si="30"/>
        <v>5</v>
      </c>
      <c r="B489" s="13">
        <f t="shared" si="30"/>
        <v>54</v>
      </c>
      <c r="C489" s="13" t="s">
        <v>527</v>
      </c>
      <c r="D489" s="13" t="s">
        <v>167</v>
      </c>
      <c r="E489" s="16">
        <v>2018</v>
      </c>
      <c r="F489" s="17">
        <v>0</v>
      </c>
      <c r="G489" s="18">
        <v>0.849343353547379</v>
      </c>
      <c r="H489" s="18">
        <v>3.794784032144053E-2</v>
      </c>
      <c r="I489" s="18">
        <v>2.1216757741347902</v>
      </c>
      <c r="J489" s="18">
        <v>10.548348019674043</v>
      </c>
      <c r="K489" s="18">
        <v>1.5101699999999998</v>
      </c>
      <c r="L489" s="18">
        <v>3.7408531292218772E-2</v>
      </c>
      <c r="M489" s="18">
        <v>4.4618077438622283E-2</v>
      </c>
    </row>
    <row r="490" spans="1:13" x14ac:dyDescent="0.25">
      <c r="A490" s="13">
        <f t="shared" si="30"/>
        <v>5</v>
      </c>
      <c r="B490" s="13">
        <f t="shared" si="30"/>
        <v>55</v>
      </c>
      <c r="C490" s="13" t="s">
        <v>527</v>
      </c>
      <c r="D490" s="13" t="s">
        <v>168</v>
      </c>
      <c r="E490" s="16">
        <v>2010</v>
      </c>
      <c r="F490" s="17">
        <v>0</v>
      </c>
      <c r="G490" s="18">
        <v>0.9605324797001874</v>
      </c>
      <c r="H490" s="18">
        <v>0.11445971267957526</v>
      </c>
      <c r="I490" s="18">
        <v>0.16023641438187489</v>
      </c>
      <c r="J490" s="18">
        <v>9.8067200112963206</v>
      </c>
      <c r="K490" s="18">
        <v>2.1262499999999998</v>
      </c>
      <c r="L490" s="18">
        <v>0.10937719897912701</v>
      </c>
      <c r="M490" s="18">
        <v>4.8393297104614486E-2</v>
      </c>
    </row>
    <row r="491" spans="1:13" x14ac:dyDescent="0.25">
      <c r="A491" s="13">
        <f t="shared" si="30"/>
        <v>5</v>
      </c>
      <c r="B491" s="13">
        <f t="shared" si="30"/>
        <v>55</v>
      </c>
      <c r="C491" s="13" t="s">
        <v>527</v>
      </c>
      <c r="D491" s="13" t="s">
        <v>168</v>
      </c>
      <c r="E491" s="16">
        <v>2011</v>
      </c>
      <c r="F491" s="17">
        <v>0</v>
      </c>
      <c r="G491" s="18">
        <v>0.95178795841425812</v>
      </c>
      <c r="H491" s="18">
        <v>0.12711832133744624</v>
      </c>
      <c r="I491" s="18">
        <v>0.20157196659570981</v>
      </c>
      <c r="J491" s="18">
        <v>9.8300997114104192</v>
      </c>
      <c r="K491" s="18">
        <v>2.0029325</v>
      </c>
      <c r="L491" s="18">
        <v>9.6896834729635728E-2</v>
      </c>
      <c r="M491" s="18">
        <v>4.1692708984389953E-2</v>
      </c>
    </row>
    <row r="492" spans="1:13" x14ac:dyDescent="0.25">
      <c r="A492" s="13">
        <f t="shared" si="30"/>
        <v>5</v>
      </c>
      <c r="B492" s="13">
        <f t="shared" si="30"/>
        <v>55</v>
      </c>
      <c r="C492" s="13" t="s">
        <v>527</v>
      </c>
      <c r="D492" s="13" t="s">
        <v>168</v>
      </c>
      <c r="E492" s="16">
        <v>2012</v>
      </c>
      <c r="F492" s="17">
        <v>0</v>
      </c>
      <c r="G492" s="18">
        <v>0.94131009570625246</v>
      </c>
      <c r="H492" s="18"/>
      <c r="I492" s="18">
        <v>0.24344872209640891</v>
      </c>
      <c r="J492" s="18">
        <v>9.8538804015988735</v>
      </c>
      <c r="K492" s="18">
        <v>1.6939125000000002</v>
      </c>
      <c r="L492" s="18">
        <v>8.2389480279243754E-2</v>
      </c>
      <c r="M492" s="18">
        <v>4.5151999999996938E-2</v>
      </c>
    </row>
    <row r="493" spans="1:13" x14ac:dyDescent="0.25">
      <c r="A493" s="13">
        <f t="shared" si="30"/>
        <v>5</v>
      </c>
      <c r="B493" s="13">
        <f t="shared" si="30"/>
        <v>55</v>
      </c>
      <c r="C493" s="13" t="s">
        <v>527</v>
      </c>
      <c r="D493" s="13" t="s">
        <v>168</v>
      </c>
      <c r="E493" s="16">
        <v>2013</v>
      </c>
      <c r="F493" s="17">
        <v>0</v>
      </c>
      <c r="G493" s="18">
        <v>0.88580371938869462</v>
      </c>
      <c r="H493" s="18"/>
      <c r="I493" s="18">
        <v>0.55069040697674421</v>
      </c>
      <c r="J493" s="18">
        <v>9.8644289242463863</v>
      </c>
      <c r="K493" s="18">
        <v>1.6715880000000001</v>
      </c>
      <c r="L493" s="18">
        <v>8.5819536324999612E-2</v>
      </c>
      <c r="M493" s="18">
        <v>4.8245614035088945E-2</v>
      </c>
    </row>
    <row r="494" spans="1:13" x14ac:dyDescent="0.25">
      <c r="A494" s="13">
        <f t="shared" si="30"/>
        <v>5</v>
      </c>
      <c r="B494" s="13">
        <f t="shared" si="30"/>
        <v>55</v>
      </c>
      <c r="C494" s="13" t="s">
        <v>527</v>
      </c>
      <c r="D494" s="13" t="s">
        <v>168</v>
      </c>
      <c r="E494" s="16">
        <v>2014</v>
      </c>
      <c r="F494" s="17">
        <v>0</v>
      </c>
      <c r="G494" s="18">
        <v>0.81029801213502739</v>
      </c>
      <c r="H494" s="18">
        <v>0.18826053434346821</v>
      </c>
      <c r="I494" s="18">
        <v>0.85380835380835374</v>
      </c>
      <c r="J494" s="18">
        <v>9.9567202198736524</v>
      </c>
      <c r="K494" s="18">
        <v>1.7041109999999999</v>
      </c>
      <c r="L494" s="18">
        <v>6.6473186929412176E-2</v>
      </c>
      <c r="M494" s="18">
        <v>2.8989317035062415E-2</v>
      </c>
    </row>
    <row r="495" spans="1:13" x14ac:dyDescent="0.25">
      <c r="A495" s="13">
        <f t="shared" si="30"/>
        <v>5</v>
      </c>
      <c r="B495" s="13">
        <f t="shared" si="30"/>
        <v>55</v>
      </c>
      <c r="C495" s="13" t="s">
        <v>527</v>
      </c>
      <c r="D495" s="13" t="s">
        <v>168</v>
      </c>
      <c r="E495" s="16">
        <v>2015</v>
      </c>
      <c r="F495" s="17">
        <v>0</v>
      </c>
      <c r="G495" s="18">
        <v>0.75551946098778811</v>
      </c>
      <c r="H495" s="18">
        <v>0.18221740961318653</v>
      </c>
      <c r="I495" s="18">
        <v>0.8347021519908514</v>
      </c>
      <c r="J495" s="18">
        <v>10.066872780938628</v>
      </c>
      <c r="K495" s="18">
        <v>2.025881</v>
      </c>
      <c r="L495" s="18">
        <v>4.3629047293591627E-2</v>
      </c>
      <c r="M495" s="18">
        <v>-8.7691336034690006E-3</v>
      </c>
    </row>
    <row r="496" spans="1:13" x14ac:dyDescent="0.25">
      <c r="A496" s="13">
        <f t="shared" si="30"/>
        <v>5</v>
      </c>
      <c r="B496" s="13">
        <f t="shared" si="30"/>
        <v>55</v>
      </c>
      <c r="C496" s="13" t="s">
        <v>527</v>
      </c>
      <c r="D496" s="13" t="s">
        <v>168</v>
      </c>
      <c r="E496" s="16">
        <v>2016</v>
      </c>
      <c r="F496" s="17">
        <v>0</v>
      </c>
      <c r="G496" s="18">
        <v>0.78210974079627871</v>
      </c>
      <c r="H496" s="18">
        <v>0.18392141261437711</v>
      </c>
      <c r="I496" s="18">
        <v>0.76931506849315079</v>
      </c>
      <c r="J496" s="18">
        <v>10.050879540201347</v>
      </c>
      <c r="K496" s="18">
        <v>2.1844900000000003</v>
      </c>
      <c r="L496" s="18">
        <v>3.3785723340391982E-2</v>
      </c>
      <c r="M496" s="18">
        <v>-7.7857963500956437E-3</v>
      </c>
    </row>
    <row r="497" spans="1:13" x14ac:dyDescent="0.25">
      <c r="A497" s="13">
        <f t="shared" si="30"/>
        <v>5</v>
      </c>
      <c r="B497" s="13">
        <f t="shared" si="30"/>
        <v>55</v>
      </c>
      <c r="C497" s="13" t="s">
        <v>527</v>
      </c>
      <c r="D497" s="13" t="s">
        <v>168</v>
      </c>
      <c r="E497" s="16">
        <v>2017</v>
      </c>
      <c r="F497" s="17">
        <v>0</v>
      </c>
      <c r="G497" s="18">
        <v>0.82708205011832592</v>
      </c>
      <c r="H497" s="18">
        <v>0.1763218465328881</v>
      </c>
      <c r="I497" s="18">
        <v>0.67587809917355368</v>
      </c>
      <c r="J497" s="18">
        <v>9.9935999974903424</v>
      </c>
      <c r="K497" s="18">
        <v>1.9865999999999999</v>
      </c>
      <c r="L497" s="18">
        <v>3.8555515630614545E-2</v>
      </c>
      <c r="M497" s="18">
        <v>3.324392333709366E-2</v>
      </c>
    </row>
    <row r="498" spans="1:13" x14ac:dyDescent="0.25">
      <c r="A498" s="13">
        <f t="shared" si="30"/>
        <v>5</v>
      </c>
      <c r="B498" s="13">
        <f t="shared" si="30"/>
        <v>55</v>
      </c>
      <c r="C498" s="13" t="s">
        <v>527</v>
      </c>
      <c r="D498" s="13" t="s">
        <v>168</v>
      </c>
      <c r="E498" s="16">
        <v>2018</v>
      </c>
      <c r="F498" s="17">
        <v>4.6875E-2</v>
      </c>
      <c r="G498" s="18">
        <v>0.82861923609099986</v>
      </c>
      <c r="H498" s="18">
        <v>0.11114328924928404</v>
      </c>
      <c r="I498" s="18">
        <v>0.33246468248525585</v>
      </c>
      <c r="J498" s="18">
        <v>10.000323522276203</v>
      </c>
      <c r="K498" s="18">
        <v>1.96393</v>
      </c>
      <c r="L498" s="18">
        <v>3.7408531292218772E-2</v>
      </c>
      <c r="M498" s="18">
        <v>4.4618077438622283E-2</v>
      </c>
    </row>
    <row r="499" spans="1:13" x14ac:dyDescent="0.25">
      <c r="A499" s="13">
        <f t="shared" si="30"/>
        <v>5</v>
      </c>
      <c r="B499" s="13">
        <f t="shared" si="30"/>
        <v>56</v>
      </c>
      <c r="C499" s="13" t="s">
        <v>527</v>
      </c>
      <c r="D499" s="13" t="s">
        <v>169</v>
      </c>
      <c r="E499" s="16">
        <v>2010</v>
      </c>
      <c r="F499" s="17"/>
      <c r="G499" s="18"/>
      <c r="H499" s="18"/>
      <c r="I499" s="18"/>
      <c r="J499" s="18"/>
      <c r="K499" s="18"/>
      <c r="L499" s="18"/>
      <c r="M499" s="18"/>
    </row>
    <row r="500" spans="1:13" x14ac:dyDescent="0.25">
      <c r="A500" s="13">
        <f t="shared" ref="A500:B515" si="31">IF(C500=C499,A499,A499+1)</f>
        <v>5</v>
      </c>
      <c r="B500" s="13">
        <f t="shared" si="31"/>
        <v>56</v>
      </c>
      <c r="C500" s="13" t="s">
        <v>527</v>
      </c>
      <c r="D500" s="13" t="s">
        <v>169</v>
      </c>
      <c r="E500" s="16">
        <v>2011</v>
      </c>
      <c r="F500" s="17">
        <v>0.19858630952380954</v>
      </c>
      <c r="G500" s="18">
        <v>0.47090156967189895</v>
      </c>
      <c r="H500" s="18">
        <v>-1.1843372811242705E-2</v>
      </c>
      <c r="I500" s="18">
        <v>0.6955363091272484</v>
      </c>
      <c r="J500" s="18">
        <v>9.4326567212531049</v>
      </c>
      <c r="K500" s="18">
        <v>0.77852500000000002</v>
      </c>
      <c r="L500" s="18">
        <v>9.6896834729635728E-2</v>
      </c>
      <c r="M500" s="18">
        <v>4.1692708984389953E-2</v>
      </c>
    </row>
    <row r="501" spans="1:13" x14ac:dyDescent="0.25">
      <c r="A501" s="13">
        <f t="shared" si="31"/>
        <v>5</v>
      </c>
      <c r="B501" s="13">
        <f t="shared" si="31"/>
        <v>56</v>
      </c>
      <c r="C501" s="13" t="s">
        <v>527</v>
      </c>
      <c r="D501" s="13" t="s">
        <v>169</v>
      </c>
      <c r="E501" s="16">
        <v>2012</v>
      </c>
      <c r="F501" s="17">
        <v>0.17254174397031541</v>
      </c>
      <c r="G501" s="18">
        <v>0.43549847233223943</v>
      </c>
      <c r="H501" s="18">
        <v>3.9549620912074229E-2</v>
      </c>
      <c r="I501" s="18">
        <v>0.84743124026984951</v>
      </c>
      <c r="J501" s="18">
        <v>9.4355974881377751</v>
      </c>
      <c r="K501" s="18">
        <v>0.63078750000000006</v>
      </c>
      <c r="L501" s="18">
        <v>8.2389480279243754E-2</v>
      </c>
      <c r="M501" s="18">
        <v>4.5151999999996938E-2</v>
      </c>
    </row>
    <row r="502" spans="1:13" x14ac:dyDescent="0.25">
      <c r="A502" s="13">
        <f t="shared" si="31"/>
        <v>5</v>
      </c>
      <c r="B502" s="13">
        <f t="shared" si="31"/>
        <v>56</v>
      </c>
      <c r="C502" s="13" t="s">
        <v>527</v>
      </c>
      <c r="D502" s="13" t="s">
        <v>169</v>
      </c>
      <c r="E502" s="16">
        <v>2013</v>
      </c>
      <c r="F502" s="17">
        <v>0.13643761301989152</v>
      </c>
      <c r="G502" s="18">
        <v>0.40994527718296453</v>
      </c>
      <c r="H502" s="18">
        <v>1.2610040447299548E-2</v>
      </c>
      <c r="I502" s="18">
        <v>1.0771294433266265</v>
      </c>
      <c r="J502" s="18">
        <v>9.3849606499024478</v>
      </c>
      <c r="K502" s="18">
        <v>0.48872699999999997</v>
      </c>
      <c r="L502" s="18">
        <v>8.5819536324999612E-2</v>
      </c>
      <c r="M502" s="18">
        <v>4.8245614035088945E-2</v>
      </c>
    </row>
    <row r="503" spans="1:13" x14ac:dyDescent="0.25">
      <c r="A503" s="13">
        <f t="shared" si="31"/>
        <v>5</v>
      </c>
      <c r="B503" s="13">
        <f t="shared" si="31"/>
        <v>56</v>
      </c>
      <c r="C503" s="13" t="s">
        <v>527</v>
      </c>
      <c r="D503" s="13" t="s">
        <v>169</v>
      </c>
      <c r="E503" s="16">
        <v>2014</v>
      </c>
      <c r="F503" s="17"/>
      <c r="G503" s="18"/>
      <c r="H503" s="18"/>
      <c r="I503" s="18"/>
      <c r="J503" s="18"/>
      <c r="K503" s="18"/>
      <c r="L503" s="18"/>
      <c r="M503" s="18"/>
    </row>
    <row r="504" spans="1:13" x14ac:dyDescent="0.25">
      <c r="A504" s="13">
        <f t="shared" si="31"/>
        <v>5</v>
      </c>
      <c r="B504" s="13">
        <f t="shared" si="31"/>
        <v>56</v>
      </c>
      <c r="C504" s="13" t="s">
        <v>527</v>
      </c>
      <c r="D504" s="13" t="s">
        <v>169</v>
      </c>
      <c r="E504" s="16">
        <v>2015</v>
      </c>
      <c r="F504" s="17"/>
      <c r="G504" s="18"/>
      <c r="H504" s="18"/>
      <c r="I504" s="18"/>
      <c r="J504" s="18"/>
      <c r="K504" s="18"/>
      <c r="L504" s="18"/>
      <c r="M504" s="18"/>
    </row>
    <row r="505" spans="1:13" x14ac:dyDescent="0.25">
      <c r="A505" s="13">
        <f t="shared" si="31"/>
        <v>5</v>
      </c>
      <c r="B505" s="13">
        <f t="shared" si="31"/>
        <v>56</v>
      </c>
      <c r="C505" s="13" t="s">
        <v>527</v>
      </c>
      <c r="D505" s="13" t="s">
        <v>169</v>
      </c>
      <c r="E505" s="16">
        <v>2016</v>
      </c>
      <c r="F505" s="17"/>
      <c r="G505" s="18"/>
      <c r="H505" s="18"/>
      <c r="I505" s="18"/>
      <c r="J505" s="18"/>
      <c r="K505" s="18"/>
      <c r="L505" s="18"/>
      <c r="M505" s="18"/>
    </row>
    <row r="506" spans="1:13" x14ac:dyDescent="0.25">
      <c r="A506" s="13">
        <f t="shared" si="31"/>
        <v>5</v>
      </c>
      <c r="B506" s="13">
        <f t="shared" si="31"/>
        <v>56</v>
      </c>
      <c r="C506" s="13" t="s">
        <v>527</v>
      </c>
      <c r="D506" s="13" t="s">
        <v>169</v>
      </c>
      <c r="E506" s="16">
        <v>2017</v>
      </c>
      <c r="F506" s="17">
        <v>9.0606653620352251E-2</v>
      </c>
      <c r="G506" s="18">
        <v>0.20734546646991309</v>
      </c>
      <c r="H506" s="18">
        <v>-4.2498770290211513E-2</v>
      </c>
      <c r="I506" s="18">
        <v>0.87161539878430649</v>
      </c>
      <c r="J506" s="18">
        <v>9.982123232348517</v>
      </c>
      <c r="K506" s="18">
        <v>0.36184500000000003</v>
      </c>
      <c r="L506" s="18">
        <v>3.8555515630614545E-2</v>
      </c>
      <c r="M506" s="18">
        <v>3.324392333709366E-2</v>
      </c>
    </row>
    <row r="507" spans="1:13" x14ac:dyDescent="0.25">
      <c r="A507" s="13">
        <f t="shared" si="31"/>
        <v>5</v>
      </c>
      <c r="B507" s="13">
        <f t="shared" si="31"/>
        <v>56</v>
      </c>
      <c r="C507" s="13" t="s">
        <v>527</v>
      </c>
      <c r="D507" s="13" t="s">
        <v>169</v>
      </c>
      <c r="E507" s="16">
        <v>2018</v>
      </c>
      <c r="F507" s="17">
        <v>7.998385794995963E-2</v>
      </c>
      <c r="G507" s="18">
        <v>0.20210300577634813</v>
      </c>
      <c r="H507" s="18">
        <v>-1.2486596797066861E-2</v>
      </c>
      <c r="I507" s="18">
        <v>0.92165558019216554</v>
      </c>
      <c r="J507" s="18">
        <v>9.9280776720693868</v>
      </c>
      <c r="K507" s="18">
        <v>0.46794000000000002</v>
      </c>
      <c r="L507" s="18">
        <v>3.7408531292218772E-2</v>
      </c>
      <c r="M507" s="18">
        <v>4.4618077438622283E-2</v>
      </c>
    </row>
    <row r="508" spans="1:13" x14ac:dyDescent="0.25">
      <c r="A508" s="13">
        <f t="shared" si="31"/>
        <v>5</v>
      </c>
      <c r="B508" s="13">
        <f t="shared" si="31"/>
        <v>57</v>
      </c>
      <c r="C508" s="13" t="s">
        <v>527</v>
      </c>
      <c r="D508" s="13" t="s">
        <v>171</v>
      </c>
      <c r="E508" s="16">
        <v>2010</v>
      </c>
      <c r="F508" s="17">
        <v>0</v>
      </c>
      <c r="G508" s="18">
        <v>0.62498308296115845</v>
      </c>
      <c r="H508" s="18">
        <v>5.8916407272071092E-2</v>
      </c>
      <c r="I508" s="18">
        <v>1.2860900510598794</v>
      </c>
      <c r="J508" s="18">
        <v>9.6621075515165824</v>
      </c>
      <c r="K508" s="18">
        <v>0.8434124999999999</v>
      </c>
      <c r="L508" s="18">
        <v>0.10937719897912701</v>
      </c>
      <c r="M508" s="18">
        <v>4.8393297104614486E-2</v>
      </c>
    </row>
    <row r="509" spans="1:13" x14ac:dyDescent="0.25">
      <c r="A509" s="13">
        <f t="shared" si="31"/>
        <v>5</v>
      </c>
      <c r="B509" s="13">
        <f t="shared" si="31"/>
        <v>57</v>
      </c>
      <c r="C509" s="13" t="s">
        <v>527</v>
      </c>
      <c r="D509" s="13" t="s">
        <v>171</v>
      </c>
      <c r="E509" s="16">
        <v>2011</v>
      </c>
      <c r="F509" s="17">
        <v>8.0270793036750481E-3</v>
      </c>
      <c r="G509" s="18">
        <v>0.64852262936495875</v>
      </c>
      <c r="H509" s="18">
        <v>-3.4767624550200195E-2</v>
      </c>
      <c r="I509" s="18">
        <v>1.5061889250814333</v>
      </c>
      <c r="J509" s="18">
        <v>9.5442819269793322</v>
      </c>
      <c r="K509" s="18">
        <v>0.99792749999999997</v>
      </c>
      <c r="L509" s="18">
        <v>9.6896834729635728E-2</v>
      </c>
      <c r="M509" s="18">
        <v>4.1692708984389953E-2</v>
      </c>
    </row>
    <row r="510" spans="1:13" x14ac:dyDescent="0.25">
      <c r="A510" s="13">
        <f t="shared" si="31"/>
        <v>5</v>
      </c>
      <c r="B510" s="13">
        <f t="shared" si="31"/>
        <v>57</v>
      </c>
      <c r="C510" s="13" t="s">
        <v>527</v>
      </c>
      <c r="D510" s="13" t="s">
        <v>171</v>
      </c>
      <c r="E510" s="16">
        <v>2012</v>
      </c>
      <c r="F510" s="17">
        <v>0.11803827751196172</v>
      </c>
      <c r="G510" s="18">
        <v>0.78942897593204331</v>
      </c>
      <c r="H510" s="18">
        <v>5.6016989145823502E-2</v>
      </c>
      <c r="I510" s="18">
        <v>1.6338337605272795</v>
      </c>
      <c r="J510" s="18">
        <v>9.61703222732217</v>
      </c>
      <c r="K510" s="18">
        <v>0.93554999999999999</v>
      </c>
      <c r="L510" s="18">
        <v>8.2389480279243754E-2</v>
      </c>
      <c r="M510" s="18">
        <v>4.5151999999996938E-2</v>
      </c>
    </row>
    <row r="511" spans="1:13" x14ac:dyDescent="0.25">
      <c r="A511" s="13">
        <f t="shared" si="31"/>
        <v>5</v>
      </c>
      <c r="B511" s="13">
        <f t="shared" si="31"/>
        <v>57</v>
      </c>
      <c r="C511" s="13" t="s">
        <v>527</v>
      </c>
      <c r="D511" s="13" t="s">
        <v>171</v>
      </c>
      <c r="E511" s="16">
        <v>2013</v>
      </c>
      <c r="F511" s="17">
        <v>6.9008264462809915E-2</v>
      </c>
      <c r="G511" s="18">
        <v>0.8014078921277018</v>
      </c>
      <c r="H511" s="18">
        <v>-8.2292286337497522E-3</v>
      </c>
      <c r="I511" s="18">
        <v>1.1422868548617053</v>
      </c>
      <c r="J511" s="18">
        <v>9.5671632369740554</v>
      </c>
      <c r="K511" s="18">
        <v>0.86412600000000006</v>
      </c>
      <c r="L511" s="18">
        <v>8.5819536324999612E-2</v>
      </c>
      <c r="M511" s="18">
        <v>4.8245614035088945E-2</v>
      </c>
    </row>
    <row r="512" spans="1:13" x14ac:dyDescent="0.25">
      <c r="A512" s="13">
        <f t="shared" si="31"/>
        <v>5</v>
      </c>
      <c r="B512" s="13">
        <f t="shared" si="31"/>
        <v>57</v>
      </c>
      <c r="C512" s="13" t="s">
        <v>527</v>
      </c>
      <c r="D512" s="13" t="s">
        <v>171</v>
      </c>
      <c r="E512" s="16">
        <v>2014</v>
      </c>
      <c r="F512" s="17">
        <v>2.8590250329380767E-2</v>
      </c>
      <c r="G512" s="18">
        <v>0.81313588664571468</v>
      </c>
      <c r="H512" s="18">
        <v>-6.8555904756831626E-2</v>
      </c>
      <c r="I512" s="18">
        <v>0.78537576167907919</v>
      </c>
      <c r="J512" s="18">
        <v>9.49359176595242</v>
      </c>
      <c r="K512" s="18">
        <v>0.80609399999999987</v>
      </c>
      <c r="L512" s="18">
        <v>6.6473186929412176E-2</v>
      </c>
      <c r="M512" s="18">
        <v>2.8989317035062415E-2</v>
      </c>
    </row>
    <row r="513" spans="1:13" x14ac:dyDescent="0.25">
      <c r="A513" s="13">
        <f t="shared" si="31"/>
        <v>5</v>
      </c>
      <c r="B513" s="13">
        <f t="shared" si="31"/>
        <v>57</v>
      </c>
      <c r="C513" s="13" t="s">
        <v>527</v>
      </c>
      <c r="D513" s="13" t="s">
        <v>171</v>
      </c>
      <c r="E513" s="16">
        <v>2015</v>
      </c>
      <c r="F513" s="17">
        <v>2.6677489177489178E-2</v>
      </c>
      <c r="G513" s="18">
        <v>0.91887237706486369</v>
      </c>
      <c r="H513" s="18">
        <v>-0.21449072007143313</v>
      </c>
      <c r="I513" s="18">
        <v>0.24507317073170731</v>
      </c>
      <c r="J513" s="18">
        <v>9.3152605592036739</v>
      </c>
      <c r="K513" s="18">
        <v>1.1333600000000001</v>
      </c>
      <c r="L513" s="18">
        <v>4.3629047293591627E-2</v>
      </c>
      <c r="M513" s="18">
        <v>-8.7691336034690006E-3</v>
      </c>
    </row>
    <row r="514" spans="1:13" x14ac:dyDescent="0.25">
      <c r="A514" s="13">
        <f t="shared" si="31"/>
        <v>5</v>
      </c>
      <c r="B514" s="13">
        <f t="shared" si="31"/>
        <v>57</v>
      </c>
      <c r="C514" s="13" t="s">
        <v>527</v>
      </c>
      <c r="D514" s="13" t="s">
        <v>171</v>
      </c>
      <c r="E514" s="16">
        <v>2016</v>
      </c>
      <c r="F514" s="17">
        <v>0.10673651469264141</v>
      </c>
      <c r="G514" s="18">
        <v>0.83071716169691312</v>
      </c>
      <c r="H514" s="18">
        <v>4.825815486958044E-2</v>
      </c>
      <c r="I514" s="18">
        <v>1.0314510364546103</v>
      </c>
      <c r="J514" s="18">
        <v>9.4054479423676725</v>
      </c>
      <c r="K514" s="18">
        <v>1.1773549999999999</v>
      </c>
      <c r="L514" s="18">
        <v>3.3785723340391982E-2</v>
      </c>
      <c r="M514" s="18">
        <v>-7.7857963500956437E-3</v>
      </c>
    </row>
    <row r="515" spans="1:13" x14ac:dyDescent="0.25">
      <c r="A515" s="13">
        <f t="shared" si="31"/>
        <v>5</v>
      </c>
      <c r="B515" s="13">
        <f t="shared" si="31"/>
        <v>57</v>
      </c>
      <c r="C515" s="13" t="s">
        <v>527</v>
      </c>
      <c r="D515" s="13" t="s">
        <v>171</v>
      </c>
      <c r="E515" s="16">
        <v>2017</v>
      </c>
      <c r="F515" s="17">
        <v>0.1172093023255814</v>
      </c>
      <c r="G515" s="18">
        <v>0.65422281744370969</v>
      </c>
      <c r="H515" s="18">
        <v>5.1686615886833515E-2</v>
      </c>
      <c r="I515" s="18">
        <v>1.2361990950226245</v>
      </c>
      <c r="J515" s="18">
        <v>9.738187877995129</v>
      </c>
      <c r="K515" s="18">
        <v>0.63145499999999999</v>
      </c>
      <c r="L515" s="18">
        <v>3.8555515630614545E-2</v>
      </c>
      <c r="M515" s="18">
        <v>3.324392333709366E-2</v>
      </c>
    </row>
    <row r="516" spans="1:13" x14ac:dyDescent="0.25">
      <c r="A516" s="13">
        <f t="shared" ref="A516:B516" si="32">IF(C516=C515,A515,A515+1)</f>
        <v>5</v>
      </c>
      <c r="B516" s="13">
        <f t="shared" si="32"/>
        <v>57</v>
      </c>
      <c r="C516" s="13" t="s">
        <v>527</v>
      </c>
      <c r="D516" s="13" t="s">
        <v>171</v>
      </c>
      <c r="E516" s="16">
        <v>2018</v>
      </c>
      <c r="F516" s="17">
        <v>0.22572795166568765</v>
      </c>
      <c r="G516" s="18">
        <v>0.7658230200319619</v>
      </c>
      <c r="H516" s="18">
        <v>4.5452856134091502E-2</v>
      </c>
      <c r="I516" s="18">
        <v>1.0430321085733201</v>
      </c>
      <c r="J516" s="18">
        <v>9.8562420023361028</v>
      </c>
      <c r="K516" s="18">
        <v>1.2265699999999999</v>
      </c>
      <c r="L516" s="18">
        <v>3.7408531292218772E-2</v>
      </c>
      <c r="M516" s="18">
        <v>4.4618077438622283E-2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207"/>
  <sheetViews>
    <sheetView topLeftCell="G1" zoomScaleNormal="100" workbookViewId="0">
      <selection activeCell="U6" sqref="U6:W6"/>
    </sheetView>
  </sheetViews>
  <sheetFormatPr baseColWidth="10" defaultRowHeight="15" x14ac:dyDescent="0.25"/>
  <sheetData>
    <row r="2" spans="1:25" x14ac:dyDescent="0.25">
      <c r="B2" s="1"/>
      <c r="C2" s="1"/>
    </row>
    <row r="3" spans="1:25" x14ac:dyDescent="0.25">
      <c r="B3" s="1"/>
      <c r="C3" s="1"/>
    </row>
    <row r="4" spans="1:25" x14ac:dyDescent="0.25">
      <c r="B4" s="1"/>
      <c r="C4" s="1"/>
    </row>
    <row r="5" spans="1:25" x14ac:dyDescent="0.25">
      <c r="B5" s="1"/>
      <c r="C5" s="1"/>
    </row>
    <row r="6" spans="1:25" x14ac:dyDescent="0.25">
      <c r="B6" s="1"/>
      <c r="U6" s="21" t="s">
        <v>78</v>
      </c>
      <c r="V6" s="21"/>
      <c r="W6" s="21"/>
      <c r="Y6" t="s">
        <v>77</v>
      </c>
    </row>
    <row r="7" spans="1:25" x14ac:dyDescent="0.25">
      <c r="A7" t="s">
        <v>0</v>
      </c>
      <c r="B7" s="1" t="s">
        <v>0</v>
      </c>
      <c r="C7" t="s">
        <v>66</v>
      </c>
      <c r="D7" t="s">
        <v>67</v>
      </c>
      <c r="E7" t="s">
        <v>68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79</v>
      </c>
      <c r="B8" s="1">
        <v>2010</v>
      </c>
      <c r="C8">
        <v>41354</v>
      </c>
      <c r="D8">
        <v>62386</v>
      </c>
      <c r="E8">
        <v>97796</v>
      </c>
      <c r="F8">
        <v>3578</v>
      </c>
      <c r="G8">
        <f t="shared" ref="G8:G47" si="0">E8+F8</f>
        <v>101374</v>
      </c>
      <c r="H8">
        <v>959250</v>
      </c>
      <c r="I8">
        <v>966375</v>
      </c>
      <c r="J8">
        <v>394755</v>
      </c>
      <c r="K8">
        <v>176137</v>
      </c>
      <c r="L8">
        <v>193050</v>
      </c>
      <c r="M8">
        <v>686327</v>
      </c>
      <c r="N8">
        <v>2.1800000000000002</v>
      </c>
      <c r="O8">
        <v>127886</v>
      </c>
      <c r="P8">
        <v>16.97</v>
      </c>
      <c r="Q8">
        <v>9872</v>
      </c>
      <c r="R8">
        <v>101192.8</v>
      </c>
      <c r="S8">
        <v>458959</v>
      </c>
      <c r="U8">
        <f t="shared" ref="U8" si="1">C8/I8</f>
        <v>4.2792911654378478E-2</v>
      </c>
      <c r="V8">
        <f t="shared" ref="V8" si="2">D8/I8</f>
        <v>6.4556719699909462E-2</v>
      </c>
      <c r="W8">
        <f t="shared" ref="W8" si="3">G8/I8</f>
        <v>0.10490130642866383</v>
      </c>
      <c r="Y8" t="str">
        <f t="shared" ref="Y8" si="4">IF(AND(U8&lt;0.33,V8&lt;0.33,W8&lt;0.33),"YES","NO")</f>
        <v>YES</v>
      </c>
    </row>
    <row r="9" spans="1:25" x14ac:dyDescent="0.25">
      <c r="A9" t="s">
        <v>79</v>
      </c>
      <c r="B9" s="1">
        <v>2011</v>
      </c>
      <c r="C9">
        <v>38855</v>
      </c>
      <c r="D9">
        <v>61483</v>
      </c>
      <c r="E9">
        <v>121575</v>
      </c>
      <c r="F9">
        <v>2628</v>
      </c>
      <c r="G9">
        <f t="shared" si="0"/>
        <v>124203</v>
      </c>
      <c r="H9">
        <v>981750</v>
      </c>
      <c r="I9">
        <v>970500</v>
      </c>
      <c r="J9">
        <v>390422</v>
      </c>
      <c r="K9">
        <v>211490</v>
      </c>
      <c r="L9">
        <v>147933</v>
      </c>
      <c r="M9">
        <v>708333</v>
      </c>
      <c r="N9">
        <v>1.73</v>
      </c>
      <c r="O9">
        <v>130943</v>
      </c>
      <c r="P9">
        <v>16.47</v>
      </c>
      <c r="Q9">
        <v>29129</v>
      </c>
      <c r="R9">
        <v>46976.7</v>
      </c>
      <c r="S9">
        <v>493589</v>
      </c>
      <c r="U9">
        <f t="shared" ref="U9:U52" si="5">C9/I9</f>
        <v>4.0036063884595567E-2</v>
      </c>
      <c r="V9">
        <f t="shared" ref="V9:V52" si="6">D9/I9</f>
        <v>6.3351880473982478E-2</v>
      </c>
      <c r="W9">
        <f t="shared" ref="W9:W52" si="7">G9/I9</f>
        <v>0.12797836166924265</v>
      </c>
      <c r="Y9" t="str">
        <f t="shared" ref="Y9:Y52" si="8">IF(AND(U9&lt;0.33,V9&lt;0.33,W9&lt;0.33),"YES","NO")</f>
        <v>YES</v>
      </c>
    </row>
    <row r="10" spans="1:25" x14ac:dyDescent="0.25">
      <c r="A10" t="s">
        <v>79</v>
      </c>
      <c r="B10" s="1">
        <v>2012</v>
      </c>
      <c r="C10">
        <v>39396</v>
      </c>
      <c r="D10">
        <v>69938</v>
      </c>
      <c r="E10">
        <v>140256</v>
      </c>
      <c r="F10">
        <v>3198</v>
      </c>
      <c r="G10">
        <f t="shared" si="0"/>
        <v>143454</v>
      </c>
      <c r="H10">
        <v>1103250</v>
      </c>
      <c r="I10">
        <v>1042500</v>
      </c>
      <c r="J10">
        <v>387954</v>
      </c>
      <c r="K10">
        <v>230563</v>
      </c>
      <c r="L10">
        <v>184363</v>
      </c>
      <c r="M10">
        <v>724357</v>
      </c>
      <c r="N10">
        <v>2.1</v>
      </c>
      <c r="O10">
        <v>130154</v>
      </c>
      <c r="P10">
        <v>16.899999999999999</v>
      </c>
      <c r="Q10">
        <v>18897</v>
      </c>
      <c r="R10">
        <v>55917.8</v>
      </c>
      <c r="S10">
        <v>502334</v>
      </c>
      <c r="U10">
        <f t="shared" si="5"/>
        <v>3.7789928057553955E-2</v>
      </c>
      <c r="V10">
        <f t="shared" si="6"/>
        <v>6.7086810551558754E-2</v>
      </c>
      <c r="W10">
        <f t="shared" si="7"/>
        <v>0.13760575539568345</v>
      </c>
      <c r="Y10" t="str">
        <f t="shared" si="8"/>
        <v>YES</v>
      </c>
    </row>
    <row r="11" spans="1:25" x14ac:dyDescent="0.25">
      <c r="A11" t="s">
        <v>79</v>
      </c>
      <c r="B11" s="1">
        <v>2013</v>
      </c>
      <c r="C11">
        <v>36286</v>
      </c>
      <c r="D11">
        <v>65015</v>
      </c>
      <c r="E11">
        <v>157624</v>
      </c>
      <c r="F11">
        <v>3556</v>
      </c>
      <c r="G11">
        <f t="shared" si="0"/>
        <v>161180</v>
      </c>
      <c r="H11">
        <v>1128750</v>
      </c>
      <c r="I11">
        <v>1116000</v>
      </c>
      <c r="J11">
        <v>396399</v>
      </c>
      <c r="K11">
        <v>251684</v>
      </c>
      <c r="L11">
        <v>176253</v>
      </c>
      <c r="M11">
        <v>746437</v>
      </c>
      <c r="N11">
        <v>2.11</v>
      </c>
      <c r="O11">
        <v>130511</v>
      </c>
      <c r="P11">
        <v>16.57</v>
      </c>
      <c r="Q11">
        <v>29093</v>
      </c>
      <c r="R11">
        <v>41453</v>
      </c>
      <c r="S11">
        <v>533263</v>
      </c>
      <c r="U11">
        <f t="shared" si="5"/>
        <v>3.2514336917562725E-2</v>
      </c>
      <c r="V11">
        <f t="shared" si="6"/>
        <v>5.8257168458781365E-2</v>
      </c>
      <c r="W11">
        <f t="shared" si="7"/>
        <v>0.14442652329749103</v>
      </c>
      <c r="Y11" t="str">
        <f t="shared" si="8"/>
        <v>YES</v>
      </c>
    </row>
    <row r="12" spans="1:25" x14ac:dyDescent="0.25">
      <c r="A12" t="s">
        <v>79</v>
      </c>
      <c r="B12" s="1">
        <v>2014</v>
      </c>
      <c r="C12">
        <v>35518</v>
      </c>
      <c r="D12">
        <v>83462</v>
      </c>
      <c r="E12">
        <v>139214</v>
      </c>
      <c r="F12">
        <v>5123</v>
      </c>
      <c r="G12">
        <f t="shared" si="0"/>
        <v>144337</v>
      </c>
      <c r="H12">
        <v>1271250</v>
      </c>
      <c r="I12">
        <v>1200000</v>
      </c>
      <c r="J12">
        <v>463183</v>
      </c>
      <c r="K12">
        <v>256062</v>
      </c>
      <c r="L12">
        <v>230022</v>
      </c>
      <c r="M12">
        <v>821593</v>
      </c>
      <c r="N12">
        <v>2.0299999999999998</v>
      </c>
      <c r="O12">
        <v>143112</v>
      </c>
      <c r="P12">
        <v>16.52</v>
      </c>
      <c r="Q12">
        <v>21213</v>
      </c>
      <c r="R12">
        <v>68752.399999999994</v>
      </c>
      <c r="S12">
        <v>570164</v>
      </c>
      <c r="U12">
        <f t="shared" si="5"/>
        <v>2.9598333333333334E-2</v>
      </c>
      <c r="V12">
        <f t="shared" si="6"/>
        <v>6.9551666666666664E-2</v>
      </c>
      <c r="W12">
        <f t="shared" si="7"/>
        <v>0.12028083333333334</v>
      </c>
      <c r="Y12" t="str">
        <f t="shared" si="8"/>
        <v>YES</v>
      </c>
    </row>
    <row r="13" spans="1:25" x14ac:dyDescent="0.25">
      <c r="A13" t="s">
        <v>79</v>
      </c>
      <c r="B13" s="1">
        <v>2015</v>
      </c>
      <c r="C13">
        <v>37652</v>
      </c>
      <c r="D13">
        <v>80776</v>
      </c>
      <c r="E13">
        <v>118744</v>
      </c>
      <c r="F13">
        <v>2790</v>
      </c>
      <c r="G13">
        <f t="shared" si="0"/>
        <v>121534</v>
      </c>
      <c r="H13">
        <v>1173750</v>
      </c>
      <c r="I13">
        <v>1222500</v>
      </c>
      <c r="J13">
        <v>463292</v>
      </c>
      <c r="K13">
        <v>229214</v>
      </c>
      <c r="L13">
        <v>265170</v>
      </c>
      <c r="M13">
        <v>784122</v>
      </c>
      <c r="N13">
        <v>2.41</v>
      </c>
      <c r="O13">
        <v>24020</v>
      </c>
      <c r="P13">
        <v>6.24</v>
      </c>
      <c r="Q13">
        <v>14595</v>
      </c>
      <c r="R13">
        <v>173123.8</v>
      </c>
      <c r="S13">
        <v>540474</v>
      </c>
      <c r="U13">
        <f t="shared" si="5"/>
        <v>3.079918200408998E-2</v>
      </c>
      <c r="V13">
        <f t="shared" si="6"/>
        <v>6.6074437627811858E-2</v>
      </c>
      <c r="W13">
        <f t="shared" si="7"/>
        <v>9.9414314928425354E-2</v>
      </c>
      <c r="Y13" t="str">
        <f t="shared" si="8"/>
        <v>YES</v>
      </c>
    </row>
    <row r="14" spans="1:25" x14ac:dyDescent="0.25">
      <c r="A14" t="s">
        <v>79</v>
      </c>
      <c r="B14" s="1">
        <v>2016</v>
      </c>
      <c r="C14">
        <v>8171</v>
      </c>
      <c r="D14">
        <v>82638</v>
      </c>
      <c r="E14">
        <v>98966</v>
      </c>
      <c r="F14">
        <v>2838</v>
      </c>
      <c r="G14">
        <f t="shared" si="0"/>
        <v>101804</v>
      </c>
      <c r="H14">
        <v>1136250</v>
      </c>
      <c r="I14">
        <v>1155000</v>
      </c>
      <c r="J14">
        <v>516679</v>
      </c>
      <c r="K14">
        <v>205381</v>
      </c>
      <c r="L14">
        <v>209810</v>
      </c>
      <c r="M14">
        <v>816692</v>
      </c>
      <c r="N14">
        <v>2.0099999999999998</v>
      </c>
      <c r="O14">
        <v>134981</v>
      </c>
      <c r="P14">
        <v>14.72</v>
      </c>
      <c r="Q14">
        <v>5740</v>
      </c>
      <c r="R14">
        <v>57860.5</v>
      </c>
      <c r="S14">
        <v>582345</v>
      </c>
      <c r="U14">
        <f t="shared" si="5"/>
        <v>7.0744588744588747E-3</v>
      </c>
      <c r="V14">
        <f t="shared" si="6"/>
        <v>7.1548051948051944E-2</v>
      </c>
      <c r="W14">
        <f t="shared" si="7"/>
        <v>8.8141991341991341E-2</v>
      </c>
      <c r="Y14" t="str">
        <f t="shared" si="8"/>
        <v>YES</v>
      </c>
    </row>
    <row r="15" spans="1:25" x14ac:dyDescent="0.25">
      <c r="A15" t="s">
        <v>79</v>
      </c>
      <c r="B15" s="1">
        <v>2017</v>
      </c>
    </row>
    <row r="16" spans="1:25" x14ac:dyDescent="0.25">
      <c r="A16" t="s">
        <v>79</v>
      </c>
      <c r="B16" s="1">
        <v>2018</v>
      </c>
    </row>
    <row r="17" spans="1:25" x14ac:dyDescent="0.25">
      <c r="A17" t="s">
        <v>91</v>
      </c>
      <c r="B17" s="1">
        <v>2010</v>
      </c>
      <c r="C17">
        <v>70935</v>
      </c>
      <c r="D17">
        <v>23574</v>
      </c>
      <c r="E17">
        <v>49343</v>
      </c>
      <c r="F17">
        <v>0</v>
      </c>
      <c r="G17">
        <f t="shared" si="0"/>
        <v>49343</v>
      </c>
      <c r="H17">
        <v>517500</v>
      </c>
      <c r="I17">
        <v>517500</v>
      </c>
      <c r="J17">
        <v>165621</v>
      </c>
      <c r="K17">
        <v>79373</v>
      </c>
      <c r="L17">
        <v>86800</v>
      </c>
      <c r="M17">
        <v>291113</v>
      </c>
      <c r="N17" t="s">
        <v>1</v>
      </c>
      <c r="O17">
        <v>60653</v>
      </c>
      <c r="P17">
        <v>21.37</v>
      </c>
      <c r="Q17">
        <v>55050</v>
      </c>
      <c r="R17" t="s">
        <v>1</v>
      </c>
      <c r="S17">
        <v>143308</v>
      </c>
      <c r="U17">
        <f t="shared" si="5"/>
        <v>0.13707246376811594</v>
      </c>
      <c r="V17">
        <f t="shared" si="6"/>
        <v>4.5553623188405799E-2</v>
      </c>
      <c r="W17">
        <f t="shared" si="7"/>
        <v>9.5348792270531404E-2</v>
      </c>
      <c r="Y17" t="str">
        <f t="shared" si="8"/>
        <v>YES</v>
      </c>
    </row>
    <row r="18" spans="1:25" x14ac:dyDescent="0.25">
      <c r="A18" t="s">
        <v>91</v>
      </c>
      <c r="B18" s="1">
        <v>2011</v>
      </c>
      <c r="C18">
        <v>55155</v>
      </c>
      <c r="D18">
        <v>21992</v>
      </c>
      <c r="E18">
        <v>44462</v>
      </c>
      <c r="F18">
        <v>0</v>
      </c>
      <c r="G18">
        <f t="shared" si="0"/>
        <v>44462</v>
      </c>
      <c r="H18">
        <v>423114</v>
      </c>
      <c r="I18">
        <v>470307</v>
      </c>
      <c r="J18">
        <v>182138</v>
      </c>
      <c r="K18">
        <v>74834</v>
      </c>
      <c r="L18">
        <v>104896</v>
      </c>
      <c r="M18">
        <v>299397</v>
      </c>
      <c r="N18">
        <v>2.77</v>
      </c>
      <c r="O18">
        <v>56919</v>
      </c>
      <c r="P18">
        <v>16.97</v>
      </c>
      <c r="Q18">
        <v>21940</v>
      </c>
      <c r="R18">
        <v>91474</v>
      </c>
      <c r="S18">
        <v>167519</v>
      </c>
      <c r="U18">
        <f t="shared" si="5"/>
        <v>0.11727446114984467</v>
      </c>
      <c r="V18">
        <f t="shared" si="6"/>
        <v>4.676094551006045E-2</v>
      </c>
      <c r="W18">
        <f t="shared" si="7"/>
        <v>9.4538248420712429E-2</v>
      </c>
      <c r="Y18" t="str">
        <f t="shared" si="8"/>
        <v>YES</v>
      </c>
    </row>
    <row r="19" spans="1:25" x14ac:dyDescent="0.25">
      <c r="A19" t="s">
        <v>91</v>
      </c>
      <c r="B19" s="1">
        <v>2012</v>
      </c>
      <c r="C19">
        <v>27640</v>
      </c>
      <c r="D19">
        <v>20619</v>
      </c>
      <c r="E19">
        <v>24738</v>
      </c>
      <c r="F19">
        <v>326</v>
      </c>
      <c r="G19">
        <f t="shared" si="0"/>
        <v>25064</v>
      </c>
      <c r="H19">
        <v>300085</v>
      </c>
      <c r="I19">
        <v>361599.5</v>
      </c>
      <c r="J19">
        <v>214136</v>
      </c>
      <c r="K19">
        <v>55818</v>
      </c>
      <c r="L19">
        <v>103647</v>
      </c>
      <c r="M19">
        <v>309041</v>
      </c>
      <c r="N19">
        <v>2.25</v>
      </c>
      <c r="O19">
        <v>43693</v>
      </c>
      <c r="P19">
        <v>12.6</v>
      </c>
      <c r="Q19">
        <v>20939</v>
      </c>
      <c r="R19">
        <v>99026.9</v>
      </c>
      <c r="S19">
        <v>180049</v>
      </c>
      <c r="U19">
        <f t="shared" si="5"/>
        <v>7.6438158791701863E-2</v>
      </c>
      <c r="V19">
        <f t="shared" si="6"/>
        <v>5.7021649642767756E-2</v>
      </c>
      <c r="W19">
        <f t="shared" si="7"/>
        <v>6.9314255135861633E-2</v>
      </c>
      <c r="Y19" t="str">
        <f t="shared" si="8"/>
        <v>YES</v>
      </c>
    </row>
    <row r="20" spans="1:25" x14ac:dyDescent="0.25">
      <c r="A20" t="s">
        <v>91</v>
      </c>
      <c r="B20" s="1">
        <v>2013</v>
      </c>
      <c r="C20">
        <v>37339</v>
      </c>
      <c r="D20">
        <v>23878</v>
      </c>
      <c r="E20">
        <v>15318</v>
      </c>
      <c r="F20">
        <v>0</v>
      </c>
      <c r="G20">
        <f t="shared" si="0"/>
        <v>15318</v>
      </c>
      <c r="H20">
        <v>390567</v>
      </c>
      <c r="I20">
        <v>345326</v>
      </c>
      <c r="J20">
        <v>255802</v>
      </c>
      <c r="K20">
        <v>48483</v>
      </c>
      <c r="L20">
        <v>117520</v>
      </c>
      <c r="M20">
        <v>339866</v>
      </c>
      <c r="N20">
        <v>1.92</v>
      </c>
      <c r="O20">
        <v>39671</v>
      </c>
      <c r="P20">
        <v>10.8</v>
      </c>
      <c r="Q20">
        <v>27401</v>
      </c>
      <c r="R20">
        <v>92170</v>
      </c>
      <c r="S20">
        <v>188547</v>
      </c>
      <c r="U20">
        <f t="shared" si="5"/>
        <v>0.10812681350376166</v>
      </c>
      <c r="V20">
        <f t="shared" si="6"/>
        <v>6.9146256001575326E-2</v>
      </c>
      <c r="W20">
        <f t="shared" si="7"/>
        <v>4.4358084824195107E-2</v>
      </c>
      <c r="Y20" t="str">
        <f t="shared" si="8"/>
        <v>YES</v>
      </c>
    </row>
    <row r="21" spans="1:25" x14ac:dyDescent="0.25">
      <c r="A21" t="s">
        <v>91</v>
      </c>
      <c r="B21" s="1">
        <v>2014</v>
      </c>
      <c r="C21">
        <v>46357</v>
      </c>
      <c r="D21">
        <v>22802</v>
      </c>
      <c r="E21">
        <v>27294</v>
      </c>
      <c r="F21">
        <v>31</v>
      </c>
      <c r="G21">
        <f t="shared" si="0"/>
        <v>27325</v>
      </c>
      <c r="H21">
        <v>408793</v>
      </c>
      <c r="I21">
        <v>399680</v>
      </c>
      <c r="J21">
        <v>294111</v>
      </c>
      <c r="K21">
        <v>60195</v>
      </c>
      <c r="L21">
        <v>150902</v>
      </c>
      <c r="M21">
        <v>386100</v>
      </c>
      <c r="N21">
        <v>2.09</v>
      </c>
      <c r="O21">
        <v>45526</v>
      </c>
      <c r="P21">
        <v>10.99</v>
      </c>
      <c r="Q21">
        <v>29644</v>
      </c>
      <c r="R21">
        <v>82988.7</v>
      </c>
      <c r="S21">
        <v>198527</v>
      </c>
      <c r="U21">
        <f t="shared" si="5"/>
        <v>0.11598528823058447</v>
      </c>
      <c r="V21">
        <f t="shared" si="6"/>
        <v>5.7050640512409927E-2</v>
      </c>
      <c r="W21">
        <f t="shared" si="7"/>
        <v>6.8367193755003997E-2</v>
      </c>
      <c r="Y21" t="str">
        <f t="shared" si="8"/>
        <v>YES</v>
      </c>
    </row>
    <row r="22" spans="1:25" x14ac:dyDescent="0.25">
      <c r="A22" t="s">
        <v>91</v>
      </c>
      <c r="B22" s="1">
        <v>2015</v>
      </c>
      <c r="C22">
        <v>52641</v>
      </c>
      <c r="D22">
        <v>24168</v>
      </c>
      <c r="E22">
        <v>28414</v>
      </c>
      <c r="F22">
        <v>13</v>
      </c>
      <c r="G22">
        <f t="shared" si="0"/>
        <v>28427</v>
      </c>
      <c r="H22">
        <v>460868</v>
      </c>
      <c r="I22">
        <v>434830.5</v>
      </c>
      <c r="J22">
        <v>304219</v>
      </c>
      <c r="K22">
        <v>68270</v>
      </c>
      <c r="L22">
        <v>161161</v>
      </c>
      <c r="M22">
        <v>410044</v>
      </c>
      <c r="N22">
        <v>2.12</v>
      </c>
      <c r="O22">
        <v>50880</v>
      </c>
      <c r="P22">
        <v>10.95</v>
      </c>
      <c r="Q22">
        <v>25915</v>
      </c>
      <c r="R22">
        <v>110566</v>
      </c>
      <c r="S22">
        <v>215373</v>
      </c>
      <c r="U22">
        <f t="shared" si="5"/>
        <v>0.12106096513469042</v>
      </c>
      <c r="V22">
        <f t="shared" si="6"/>
        <v>5.558027783239676E-2</v>
      </c>
      <c r="W22">
        <f t="shared" si="7"/>
        <v>6.537489895488012E-2</v>
      </c>
      <c r="Y22" t="str">
        <f t="shared" si="8"/>
        <v>YES</v>
      </c>
    </row>
    <row r="23" spans="1:25" x14ac:dyDescent="0.25">
      <c r="A23" t="s">
        <v>91</v>
      </c>
      <c r="B23" s="1">
        <v>2016</v>
      </c>
      <c r="C23">
        <v>26015</v>
      </c>
      <c r="D23">
        <v>27718</v>
      </c>
      <c r="E23">
        <v>15761</v>
      </c>
      <c r="F23">
        <v>7</v>
      </c>
      <c r="G23">
        <f t="shared" si="0"/>
        <v>15768</v>
      </c>
      <c r="H23">
        <v>429620</v>
      </c>
      <c r="I23">
        <v>445244</v>
      </c>
      <c r="J23">
        <v>281955</v>
      </c>
      <c r="K23">
        <v>58604</v>
      </c>
      <c r="L23">
        <v>150287</v>
      </c>
      <c r="M23">
        <v>397928</v>
      </c>
      <c r="N23">
        <v>1.9</v>
      </c>
      <c r="O23">
        <v>54905</v>
      </c>
      <c r="P23">
        <v>11.92</v>
      </c>
      <c r="Q23">
        <v>4315</v>
      </c>
      <c r="R23">
        <v>70128.7</v>
      </c>
      <c r="S23">
        <v>235600</v>
      </c>
      <c r="U23">
        <f t="shared" si="5"/>
        <v>5.8428636882248836E-2</v>
      </c>
      <c r="V23">
        <f t="shared" si="6"/>
        <v>6.2253505942808887E-2</v>
      </c>
      <c r="W23">
        <f t="shared" si="7"/>
        <v>3.5414289692842577E-2</v>
      </c>
      <c r="Y23" t="str">
        <f t="shared" si="8"/>
        <v>YES</v>
      </c>
    </row>
    <row r="24" spans="1:25" x14ac:dyDescent="0.25">
      <c r="A24" t="s">
        <v>91</v>
      </c>
      <c r="B24" s="1">
        <v>2017</v>
      </c>
      <c r="C24">
        <v>23483</v>
      </c>
      <c r="D24">
        <v>24100</v>
      </c>
      <c r="E24">
        <v>33476</v>
      </c>
      <c r="F24">
        <v>8</v>
      </c>
      <c r="G24">
        <f t="shared" si="0"/>
        <v>33484</v>
      </c>
      <c r="H24">
        <v>342397</v>
      </c>
      <c r="I24">
        <v>386008.5</v>
      </c>
      <c r="J24">
        <v>278928</v>
      </c>
      <c r="K24">
        <v>77205</v>
      </c>
      <c r="L24">
        <v>137983</v>
      </c>
      <c r="M24">
        <v>395656</v>
      </c>
      <c r="N24">
        <v>1.58</v>
      </c>
      <c r="O24">
        <v>38096</v>
      </c>
      <c r="P24">
        <v>8.19</v>
      </c>
      <c r="Q24">
        <v>12700</v>
      </c>
      <c r="R24">
        <v>85253.5</v>
      </c>
      <c r="S24">
        <v>239374</v>
      </c>
      <c r="U24">
        <f t="shared" si="5"/>
        <v>6.0835447924074214E-2</v>
      </c>
      <c r="V24">
        <f t="shared" si="6"/>
        <v>6.2433858321772708E-2</v>
      </c>
      <c r="W24">
        <f t="shared" si="7"/>
        <v>8.6744203819345944E-2</v>
      </c>
      <c r="Y24" t="str">
        <f t="shared" si="8"/>
        <v>YES</v>
      </c>
    </row>
    <row r="25" spans="1:25" x14ac:dyDescent="0.25">
      <c r="A25" t="s">
        <v>91</v>
      </c>
      <c r="B25" s="1">
        <v>2018</v>
      </c>
      <c r="C25">
        <v>13271</v>
      </c>
      <c r="D25">
        <v>35690</v>
      </c>
      <c r="E25">
        <v>47774</v>
      </c>
      <c r="F25">
        <v>133</v>
      </c>
      <c r="G25">
        <f t="shared" si="0"/>
        <v>47907</v>
      </c>
      <c r="H25">
        <v>365831</v>
      </c>
      <c r="I25">
        <v>354114</v>
      </c>
      <c r="J25">
        <v>273211</v>
      </c>
      <c r="K25">
        <v>102808</v>
      </c>
      <c r="L25">
        <v>139113</v>
      </c>
      <c r="M25">
        <v>410084</v>
      </c>
      <c r="N25">
        <v>1.18</v>
      </c>
      <c r="O25">
        <v>50731</v>
      </c>
      <c r="P25">
        <v>10.62</v>
      </c>
      <c r="Q25">
        <v>7034</v>
      </c>
      <c r="R25">
        <v>87081.7</v>
      </c>
      <c r="S25">
        <v>257249</v>
      </c>
      <c r="U25">
        <f t="shared" si="5"/>
        <v>3.7476631819131689E-2</v>
      </c>
      <c r="V25">
        <f t="shared" si="6"/>
        <v>0.10078675228881095</v>
      </c>
      <c r="W25">
        <f t="shared" si="7"/>
        <v>0.13528694149341738</v>
      </c>
      <c r="Y25" t="str">
        <f t="shared" si="8"/>
        <v>YES</v>
      </c>
    </row>
    <row r="26" spans="1:25" x14ac:dyDescent="0.25">
      <c r="A26" t="s">
        <v>90</v>
      </c>
      <c r="B26" s="1">
        <v>2010</v>
      </c>
      <c r="C26">
        <v>68503</v>
      </c>
      <c r="D26">
        <v>7305</v>
      </c>
      <c r="E26">
        <v>21846</v>
      </c>
      <c r="F26">
        <v>88</v>
      </c>
      <c r="G26">
        <f t="shared" si="0"/>
        <v>21934</v>
      </c>
      <c r="H26">
        <v>245000</v>
      </c>
      <c r="I26">
        <v>271600</v>
      </c>
      <c r="J26">
        <v>79638</v>
      </c>
      <c r="K26">
        <v>44404</v>
      </c>
      <c r="L26">
        <v>26656</v>
      </c>
      <c r="M26">
        <v>191572</v>
      </c>
      <c r="N26">
        <v>3.07</v>
      </c>
      <c r="O26">
        <v>23591</v>
      </c>
      <c r="P26">
        <v>13.19</v>
      </c>
      <c r="Q26">
        <v>54214</v>
      </c>
      <c r="R26">
        <v>47361.1</v>
      </c>
      <c r="S26">
        <v>107459</v>
      </c>
      <c r="U26">
        <f t="shared" si="5"/>
        <v>0.25222017673048602</v>
      </c>
      <c r="V26">
        <f t="shared" si="6"/>
        <v>2.689617083946981E-2</v>
      </c>
      <c r="W26">
        <f t="shared" si="7"/>
        <v>8.0758468335787925E-2</v>
      </c>
      <c r="Y26" t="str">
        <f t="shared" si="8"/>
        <v>YES</v>
      </c>
    </row>
    <row r="27" spans="1:25" x14ac:dyDescent="0.25">
      <c r="A27" t="s">
        <v>90</v>
      </c>
      <c r="B27" s="1">
        <v>2011</v>
      </c>
    </row>
    <row r="28" spans="1:25" x14ac:dyDescent="0.25">
      <c r="A28" t="s">
        <v>90</v>
      </c>
      <c r="B28" s="1">
        <v>2012</v>
      </c>
      <c r="C28">
        <v>62223</v>
      </c>
      <c r="D28">
        <v>7881</v>
      </c>
      <c r="E28">
        <v>23708</v>
      </c>
      <c r="F28">
        <v>80</v>
      </c>
      <c r="G28">
        <f t="shared" si="0"/>
        <v>23788</v>
      </c>
      <c r="H28">
        <v>288000</v>
      </c>
      <c r="I28">
        <v>220000</v>
      </c>
      <c r="J28">
        <v>95233</v>
      </c>
      <c r="K28">
        <v>50386</v>
      </c>
      <c r="L28">
        <v>16991</v>
      </c>
      <c r="M28">
        <v>195293</v>
      </c>
      <c r="N28">
        <v>1.62</v>
      </c>
      <c r="O28">
        <v>29266</v>
      </c>
      <c r="P28">
        <v>13.84</v>
      </c>
      <c r="Q28">
        <v>58000</v>
      </c>
      <c r="R28">
        <v>13350.7</v>
      </c>
      <c r="S28">
        <v>117111</v>
      </c>
      <c r="U28">
        <f t="shared" si="5"/>
        <v>0.28283181818181818</v>
      </c>
      <c r="V28">
        <f t="shared" si="6"/>
        <v>3.582272727272727E-2</v>
      </c>
      <c r="W28">
        <f t="shared" si="7"/>
        <v>0.10812727272727272</v>
      </c>
      <c r="Y28" t="str">
        <f t="shared" si="8"/>
        <v>YES</v>
      </c>
    </row>
    <row r="29" spans="1:25" x14ac:dyDescent="0.25">
      <c r="A29" t="s">
        <v>90</v>
      </c>
      <c r="B29" s="1">
        <v>2013</v>
      </c>
      <c r="C29">
        <v>58000</v>
      </c>
      <c r="D29">
        <v>7473</v>
      </c>
      <c r="E29">
        <v>36284</v>
      </c>
      <c r="F29">
        <v>123</v>
      </c>
      <c r="G29">
        <f t="shared" si="0"/>
        <v>36407</v>
      </c>
      <c r="H29">
        <v>403000</v>
      </c>
      <c r="I29">
        <v>345500</v>
      </c>
      <c r="J29">
        <v>91547</v>
      </c>
      <c r="K29">
        <v>63648</v>
      </c>
      <c r="L29">
        <v>18181</v>
      </c>
      <c r="M29">
        <v>205106</v>
      </c>
      <c r="N29">
        <v>2.37</v>
      </c>
      <c r="O29">
        <v>32631</v>
      </c>
      <c r="P29">
        <v>14.65</v>
      </c>
      <c r="Q29">
        <v>54000</v>
      </c>
      <c r="R29">
        <v>23864.3</v>
      </c>
      <c r="S29">
        <v>129637</v>
      </c>
      <c r="U29">
        <f t="shared" si="5"/>
        <v>0.16787264833574531</v>
      </c>
      <c r="V29">
        <f t="shared" si="6"/>
        <v>2.1629522431259044E-2</v>
      </c>
      <c r="W29">
        <f t="shared" si="7"/>
        <v>0.10537481910274964</v>
      </c>
      <c r="Y29" t="str">
        <f t="shared" si="8"/>
        <v>YES</v>
      </c>
    </row>
    <row r="30" spans="1:25" x14ac:dyDescent="0.25">
      <c r="A30" t="s">
        <v>90</v>
      </c>
      <c r="B30" s="1">
        <v>2014</v>
      </c>
      <c r="C30">
        <v>44500</v>
      </c>
      <c r="D30">
        <v>8453</v>
      </c>
      <c r="E30">
        <v>33407</v>
      </c>
      <c r="F30">
        <v>159</v>
      </c>
      <c r="G30">
        <f t="shared" si="0"/>
        <v>33566</v>
      </c>
      <c r="H30">
        <v>334000</v>
      </c>
      <c r="I30">
        <v>368500</v>
      </c>
      <c r="J30">
        <v>91927</v>
      </c>
      <c r="K30">
        <v>61985</v>
      </c>
      <c r="L30">
        <v>18021</v>
      </c>
      <c r="M30">
        <v>204175</v>
      </c>
      <c r="N30">
        <v>3.17</v>
      </c>
      <c r="O30">
        <v>32410</v>
      </c>
      <c r="P30">
        <v>14.29</v>
      </c>
      <c r="Q30">
        <v>39500</v>
      </c>
      <c r="R30">
        <v>21323.4</v>
      </c>
      <c r="S30">
        <v>142063</v>
      </c>
      <c r="U30">
        <f t="shared" si="5"/>
        <v>0.12075983717774763</v>
      </c>
      <c r="V30">
        <f t="shared" si="6"/>
        <v>2.2938941655359566E-2</v>
      </c>
      <c r="W30">
        <f t="shared" si="7"/>
        <v>9.1088195386702847E-2</v>
      </c>
      <c r="Y30" t="str">
        <f t="shared" si="8"/>
        <v>YES</v>
      </c>
    </row>
    <row r="31" spans="1:25" x14ac:dyDescent="0.25">
      <c r="A31" t="s">
        <v>90</v>
      </c>
      <c r="B31" s="1">
        <v>2015</v>
      </c>
      <c r="C31">
        <v>35063</v>
      </c>
      <c r="D31">
        <v>7620</v>
      </c>
      <c r="E31">
        <v>34954</v>
      </c>
      <c r="F31">
        <v>152</v>
      </c>
      <c r="G31">
        <f t="shared" si="0"/>
        <v>35106</v>
      </c>
      <c r="H31">
        <v>200000</v>
      </c>
      <c r="I31">
        <v>267000</v>
      </c>
      <c r="J31">
        <v>93999</v>
      </c>
      <c r="K31">
        <v>59221</v>
      </c>
      <c r="L31">
        <v>21628</v>
      </c>
      <c r="M31">
        <v>203663</v>
      </c>
      <c r="N31">
        <v>2.36</v>
      </c>
      <c r="O31">
        <v>26638</v>
      </c>
      <c r="P31">
        <v>10.91</v>
      </c>
      <c r="Q31">
        <v>29188</v>
      </c>
      <c r="R31">
        <v>17208.400000000001</v>
      </c>
      <c r="S31">
        <v>148017</v>
      </c>
      <c r="U31">
        <f t="shared" si="5"/>
        <v>0.13132209737827716</v>
      </c>
      <c r="V31">
        <f t="shared" si="6"/>
        <v>2.8539325842696629E-2</v>
      </c>
      <c r="W31">
        <f t="shared" si="7"/>
        <v>0.13148314606741573</v>
      </c>
      <c r="Y31" t="str">
        <f t="shared" si="8"/>
        <v>YES</v>
      </c>
    </row>
    <row r="32" spans="1:25" x14ac:dyDescent="0.25">
      <c r="A32" t="s">
        <v>90</v>
      </c>
      <c r="B32" s="1">
        <v>2016</v>
      </c>
      <c r="C32">
        <v>28313</v>
      </c>
      <c r="D32">
        <v>5698</v>
      </c>
      <c r="E32">
        <v>27327</v>
      </c>
      <c r="F32">
        <v>516</v>
      </c>
      <c r="G32">
        <f t="shared" si="0"/>
        <v>27843</v>
      </c>
      <c r="H32">
        <v>296000</v>
      </c>
      <c r="I32">
        <v>248000</v>
      </c>
      <c r="J32">
        <v>96208</v>
      </c>
      <c r="K32">
        <v>54458</v>
      </c>
      <c r="L32">
        <v>22305</v>
      </c>
      <c r="M32">
        <v>208453</v>
      </c>
      <c r="N32">
        <v>1.17</v>
      </c>
      <c r="O32">
        <v>23796</v>
      </c>
      <c r="P32">
        <v>10.46</v>
      </c>
      <c r="Q32">
        <v>22438</v>
      </c>
      <c r="R32">
        <v>5454.9</v>
      </c>
      <c r="S32">
        <v>158750</v>
      </c>
      <c r="U32">
        <f t="shared" si="5"/>
        <v>0.11416532258064516</v>
      </c>
      <c r="V32">
        <f t="shared" si="6"/>
        <v>2.2975806451612905E-2</v>
      </c>
      <c r="W32">
        <f t="shared" si="7"/>
        <v>0.11227016129032258</v>
      </c>
      <c r="Y32" t="str">
        <f t="shared" si="8"/>
        <v>YES</v>
      </c>
    </row>
    <row r="33" spans="1:25" x14ac:dyDescent="0.25">
      <c r="A33" t="s">
        <v>90</v>
      </c>
      <c r="B33" s="1">
        <v>2017</v>
      </c>
      <c r="C33">
        <v>22438</v>
      </c>
      <c r="D33">
        <v>8050</v>
      </c>
      <c r="E33">
        <v>18183</v>
      </c>
      <c r="F33">
        <v>395</v>
      </c>
      <c r="G33">
        <f t="shared" si="0"/>
        <v>18578</v>
      </c>
      <c r="H33">
        <v>156000</v>
      </c>
      <c r="I33">
        <v>226000</v>
      </c>
      <c r="J33">
        <v>93826</v>
      </c>
      <c r="K33">
        <v>55099</v>
      </c>
      <c r="L33">
        <v>21165</v>
      </c>
      <c r="M33">
        <v>195162</v>
      </c>
      <c r="N33">
        <v>1.81</v>
      </c>
      <c r="O33">
        <v>8861</v>
      </c>
      <c r="P33">
        <v>3.18</v>
      </c>
      <c r="Q33">
        <v>16563</v>
      </c>
      <c r="R33">
        <v>12694.3</v>
      </c>
      <c r="S33">
        <v>151565</v>
      </c>
      <c r="U33">
        <f t="shared" si="5"/>
        <v>9.9283185840707971E-2</v>
      </c>
      <c r="V33">
        <f t="shared" si="6"/>
        <v>3.5619469026548674E-2</v>
      </c>
      <c r="W33">
        <f t="shared" si="7"/>
        <v>8.2203539823008848E-2</v>
      </c>
      <c r="Y33" t="str">
        <f t="shared" si="8"/>
        <v>YES</v>
      </c>
    </row>
    <row r="34" spans="1:25" x14ac:dyDescent="0.25">
      <c r="A34" t="s">
        <v>90</v>
      </c>
      <c r="B34" s="1">
        <v>2018</v>
      </c>
      <c r="C34">
        <v>27549</v>
      </c>
      <c r="D34">
        <v>21772</v>
      </c>
      <c r="E34">
        <v>10384</v>
      </c>
      <c r="F34">
        <v>58</v>
      </c>
      <c r="G34">
        <f t="shared" si="0"/>
        <v>10442</v>
      </c>
      <c r="H34">
        <v>76000</v>
      </c>
      <c r="I34">
        <v>116000</v>
      </c>
      <c r="J34">
        <v>87584</v>
      </c>
      <c r="K34">
        <v>64542</v>
      </c>
      <c r="L34">
        <v>27894</v>
      </c>
      <c r="M34">
        <v>199770</v>
      </c>
      <c r="N34">
        <v>1.06</v>
      </c>
      <c r="O34">
        <v>2173</v>
      </c>
      <c r="P34">
        <v>0.36</v>
      </c>
      <c r="Q34">
        <v>20360</v>
      </c>
      <c r="R34">
        <v>6340.5</v>
      </c>
      <c r="S34">
        <v>146035</v>
      </c>
      <c r="U34">
        <f t="shared" si="5"/>
        <v>0.23749137931034484</v>
      </c>
      <c r="V34">
        <f t="shared" si="6"/>
        <v>0.18768965517241379</v>
      </c>
      <c r="W34">
        <f t="shared" si="7"/>
        <v>9.0017241379310345E-2</v>
      </c>
      <c r="Y34" t="str">
        <f t="shared" si="8"/>
        <v>YES</v>
      </c>
    </row>
    <row r="35" spans="1:25" x14ac:dyDescent="0.25">
      <c r="A35" t="s">
        <v>87</v>
      </c>
      <c r="B35" s="1">
        <v>2010</v>
      </c>
    </row>
    <row r="36" spans="1:25" x14ac:dyDescent="0.25">
      <c r="A36" t="s">
        <v>87</v>
      </c>
      <c r="B36" s="1">
        <v>2011</v>
      </c>
    </row>
    <row r="37" spans="1:25" x14ac:dyDescent="0.25">
      <c r="A37" t="s">
        <v>87</v>
      </c>
      <c r="B37" s="1">
        <v>2012</v>
      </c>
    </row>
    <row r="38" spans="1:25" x14ac:dyDescent="0.25">
      <c r="A38" t="s">
        <v>87</v>
      </c>
      <c r="B38" s="1">
        <v>2013</v>
      </c>
    </row>
    <row r="39" spans="1:25" x14ac:dyDescent="0.25">
      <c r="A39" t="s">
        <v>87</v>
      </c>
      <c r="B39" s="1">
        <v>2014</v>
      </c>
    </row>
    <row r="40" spans="1:25" x14ac:dyDescent="0.25">
      <c r="A40" t="s">
        <v>87</v>
      </c>
      <c r="B40" s="1">
        <v>2015</v>
      </c>
      <c r="C40">
        <v>26786</v>
      </c>
      <c r="D40">
        <v>7553</v>
      </c>
      <c r="E40">
        <v>12564</v>
      </c>
      <c r="F40">
        <v>277</v>
      </c>
      <c r="G40">
        <f t="shared" si="0"/>
        <v>12841</v>
      </c>
      <c r="H40">
        <v>116534</v>
      </c>
      <c r="I40">
        <v>116534</v>
      </c>
      <c r="J40">
        <v>71618</v>
      </c>
      <c r="K40">
        <v>21935</v>
      </c>
      <c r="L40">
        <v>30530</v>
      </c>
      <c r="M40">
        <v>109033</v>
      </c>
      <c r="N40">
        <v>2.2599999999999998</v>
      </c>
      <c r="O40">
        <v>7085</v>
      </c>
      <c r="P40">
        <v>5.72</v>
      </c>
      <c r="Q40">
        <v>17857</v>
      </c>
      <c r="R40">
        <v>236.7</v>
      </c>
      <c r="S40">
        <v>51647</v>
      </c>
      <c r="U40">
        <f t="shared" si="5"/>
        <v>0.22985566444127895</v>
      </c>
      <c r="V40">
        <f t="shared" si="6"/>
        <v>6.4813702438773227E-2</v>
      </c>
      <c r="W40">
        <f t="shared" si="7"/>
        <v>0.11019101721386033</v>
      </c>
      <c r="Y40" t="str">
        <f t="shared" si="8"/>
        <v>YES</v>
      </c>
    </row>
    <row r="41" spans="1:25" x14ac:dyDescent="0.25">
      <c r="A41" t="s">
        <v>87</v>
      </c>
      <c r="B41" s="1">
        <v>2016</v>
      </c>
      <c r="C41">
        <v>17858</v>
      </c>
      <c r="D41">
        <v>10166</v>
      </c>
      <c r="E41">
        <v>7447</v>
      </c>
      <c r="F41">
        <v>697</v>
      </c>
      <c r="G41">
        <f t="shared" si="0"/>
        <v>8144</v>
      </c>
      <c r="H41">
        <v>113657</v>
      </c>
      <c r="I41">
        <v>115095.5</v>
      </c>
      <c r="J41">
        <v>66863</v>
      </c>
      <c r="K41">
        <v>20463</v>
      </c>
      <c r="L41">
        <v>31171</v>
      </c>
      <c r="M41">
        <v>102791</v>
      </c>
      <c r="N41">
        <v>2.16</v>
      </c>
      <c r="O41">
        <v>7574</v>
      </c>
      <c r="P41">
        <v>6.3</v>
      </c>
      <c r="Q41">
        <v>8929</v>
      </c>
      <c r="R41">
        <v>2.6</v>
      </c>
      <c r="S41">
        <v>54025</v>
      </c>
      <c r="U41">
        <f t="shared" si="5"/>
        <v>0.15515810783219153</v>
      </c>
      <c r="V41">
        <f t="shared" si="6"/>
        <v>8.8326650477212401E-2</v>
      </c>
      <c r="W41">
        <f t="shared" si="7"/>
        <v>7.0758630876098544E-2</v>
      </c>
      <c r="Y41" t="str">
        <f t="shared" si="8"/>
        <v>YES</v>
      </c>
    </row>
    <row r="42" spans="1:25" x14ac:dyDescent="0.25">
      <c r="A42" t="s">
        <v>87</v>
      </c>
      <c r="B42" s="1">
        <v>2017</v>
      </c>
      <c r="C42">
        <v>8929</v>
      </c>
      <c r="D42">
        <v>9724</v>
      </c>
      <c r="E42">
        <v>16608</v>
      </c>
      <c r="F42">
        <v>898</v>
      </c>
      <c r="G42">
        <f t="shared" si="0"/>
        <v>17506</v>
      </c>
      <c r="H42">
        <v>108622</v>
      </c>
      <c r="I42">
        <v>111139.5</v>
      </c>
      <c r="J42">
        <v>66371</v>
      </c>
      <c r="K42">
        <v>29253</v>
      </c>
      <c r="L42">
        <v>35180</v>
      </c>
      <c r="M42">
        <v>100778</v>
      </c>
      <c r="N42">
        <v>2.02</v>
      </c>
      <c r="O42">
        <v>8573</v>
      </c>
      <c r="P42">
        <v>5.57</v>
      </c>
      <c r="Q42">
        <v>0</v>
      </c>
      <c r="R42">
        <v>103.2</v>
      </c>
      <c r="S42">
        <v>56000</v>
      </c>
      <c r="U42">
        <f t="shared" si="5"/>
        <v>8.0340473009146166E-2</v>
      </c>
      <c r="V42">
        <f t="shared" si="6"/>
        <v>8.7493645373607043E-2</v>
      </c>
      <c r="W42">
        <f t="shared" si="7"/>
        <v>0.15751375523553732</v>
      </c>
      <c r="Y42" t="str">
        <f t="shared" si="8"/>
        <v>YES</v>
      </c>
    </row>
    <row r="43" spans="1:25" x14ac:dyDescent="0.25">
      <c r="A43" t="s">
        <v>87</v>
      </c>
      <c r="B43" s="1">
        <v>2018</v>
      </c>
      <c r="C43">
        <v>0</v>
      </c>
      <c r="D43">
        <v>6991</v>
      </c>
      <c r="E43">
        <v>26441</v>
      </c>
      <c r="F43">
        <v>783</v>
      </c>
      <c r="G43">
        <f t="shared" si="0"/>
        <v>27224</v>
      </c>
      <c r="H43">
        <v>107902</v>
      </c>
      <c r="I43">
        <v>108262</v>
      </c>
      <c r="J43">
        <v>64565</v>
      </c>
      <c r="K43">
        <v>36112</v>
      </c>
      <c r="L43">
        <v>33342</v>
      </c>
      <c r="M43">
        <v>101327</v>
      </c>
      <c r="N43">
        <v>1.84</v>
      </c>
      <c r="O43">
        <v>6599</v>
      </c>
      <c r="P43">
        <v>5.47</v>
      </c>
      <c r="Q43">
        <v>0</v>
      </c>
      <c r="R43">
        <v>1718.2</v>
      </c>
      <c r="S43">
        <v>58631</v>
      </c>
      <c r="U43">
        <f t="shared" si="5"/>
        <v>0</v>
      </c>
      <c r="V43">
        <f t="shared" si="6"/>
        <v>6.4574827732722467E-2</v>
      </c>
      <c r="W43">
        <f t="shared" si="7"/>
        <v>0.25146404093772518</v>
      </c>
      <c r="Y43" t="str">
        <f t="shared" si="8"/>
        <v>YES</v>
      </c>
    </row>
    <row r="44" spans="1:25" x14ac:dyDescent="0.25">
      <c r="A44" t="s">
        <v>86</v>
      </c>
      <c r="B44" s="1">
        <v>2010</v>
      </c>
      <c r="C44">
        <v>0</v>
      </c>
      <c r="D44">
        <v>28252</v>
      </c>
      <c r="E44">
        <v>7630</v>
      </c>
      <c r="F44">
        <v>35</v>
      </c>
      <c r="G44">
        <f t="shared" si="0"/>
        <v>7665</v>
      </c>
      <c r="H44">
        <v>224700</v>
      </c>
      <c r="I44">
        <v>214600</v>
      </c>
      <c r="J44">
        <v>18338</v>
      </c>
      <c r="K44">
        <v>49910</v>
      </c>
      <c r="L44">
        <v>37517</v>
      </c>
      <c r="M44">
        <v>68251</v>
      </c>
      <c r="N44">
        <v>6.66</v>
      </c>
      <c r="O44">
        <v>15964</v>
      </c>
      <c r="P44">
        <v>21.89</v>
      </c>
      <c r="Q44">
        <v>0</v>
      </c>
      <c r="R44">
        <v>34522.699999999997</v>
      </c>
      <c r="S44">
        <v>30331</v>
      </c>
      <c r="U44">
        <f t="shared" si="5"/>
        <v>0</v>
      </c>
      <c r="V44">
        <f t="shared" si="6"/>
        <v>0.13164958061509785</v>
      </c>
      <c r="W44">
        <f t="shared" si="7"/>
        <v>3.5717614165890026E-2</v>
      </c>
      <c r="Y44" t="str">
        <f t="shared" si="8"/>
        <v>YES</v>
      </c>
    </row>
    <row r="45" spans="1:25" x14ac:dyDescent="0.25">
      <c r="A45" t="s">
        <v>86</v>
      </c>
      <c r="B45" s="1">
        <v>2011</v>
      </c>
      <c r="C45">
        <v>7000</v>
      </c>
      <c r="D45">
        <v>30078</v>
      </c>
      <c r="E45">
        <v>4320</v>
      </c>
      <c r="F45">
        <v>31</v>
      </c>
      <c r="G45">
        <f t="shared" si="0"/>
        <v>4351</v>
      </c>
      <c r="H45">
        <v>239300</v>
      </c>
      <c r="I45">
        <v>232000</v>
      </c>
      <c r="J45">
        <v>18257</v>
      </c>
      <c r="K45">
        <v>47112</v>
      </c>
      <c r="L45">
        <v>36696</v>
      </c>
      <c r="M45">
        <v>66937</v>
      </c>
      <c r="N45">
        <v>8.02</v>
      </c>
      <c r="O45">
        <v>14409</v>
      </c>
      <c r="P45">
        <v>18.75</v>
      </c>
      <c r="Q45">
        <v>0</v>
      </c>
      <c r="R45">
        <v>5156</v>
      </c>
      <c r="S45">
        <v>29933</v>
      </c>
      <c r="U45">
        <f t="shared" si="5"/>
        <v>3.017241379310345E-2</v>
      </c>
      <c r="V45">
        <f t="shared" si="6"/>
        <v>0.12964655172413794</v>
      </c>
      <c r="W45">
        <f t="shared" si="7"/>
        <v>1.8754310344827586E-2</v>
      </c>
      <c r="Y45" t="str">
        <f t="shared" si="8"/>
        <v>YES</v>
      </c>
    </row>
    <row r="46" spans="1:25" x14ac:dyDescent="0.25">
      <c r="A46" t="s">
        <v>86</v>
      </c>
      <c r="B46" s="1">
        <v>2012</v>
      </c>
      <c r="C46">
        <v>8000</v>
      </c>
      <c r="D46">
        <v>38041</v>
      </c>
      <c r="E46">
        <v>3859</v>
      </c>
      <c r="F46">
        <v>27</v>
      </c>
      <c r="G46">
        <f t="shared" si="0"/>
        <v>3886</v>
      </c>
      <c r="H46">
        <v>239300</v>
      </c>
      <c r="I46">
        <v>239300</v>
      </c>
      <c r="J46">
        <v>19378</v>
      </c>
      <c r="K46">
        <v>61170</v>
      </c>
      <c r="L46">
        <v>53335</v>
      </c>
      <c r="M46">
        <v>84066</v>
      </c>
      <c r="N46">
        <v>7.6</v>
      </c>
      <c r="O46">
        <v>14081</v>
      </c>
      <c r="P46">
        <v>16.420000000000002</v>
      </c>
      <c r="Q46">
        <v>0</v>
      </c>
      <c r="R46">
        <v>3482.4</v>
      </c>
      <c r="S46">
        <v>30522</v>
      </c>
      <c r="U46">
        <f t="shared" si="5"/>
        <v>3.3430839949853741E-2</v>
      </c>
      <c r="V46">
        <f t="shared" si="6"/>
        <v>0.15896782281654825</v>
      </c>
      <c r="W46">
        <f t="shared" si="7"/>
        <v>1.6239030505641454E-2</v>
      </c>
      <c r="Y46" t="str">
        <f t="shared" si="8"/>
        <v>YES</v>
      </c>
    </row>
    <row r="47" spans="1:25" x14ac:dyDescent="0.25">
      <c r="A47" t="s">
        <v>86</v>
      </c>
      <c r="B47" s="1">
        <v>2013</v>
      </c>
      <c r="C47">
        <v>6000</v>
      </c>
      <c r="D47">
        <v>45211</v>
      </c>
      <c r="E47">
        <v>3527</v>
      </c>
      <c r="F47">
        <v>23</v>
      </c>
      <c r="G47">
        <f t="shared" si="0"/>
        <v>3550</v>
      </c>
      <c r="H47">
        <v>235000</v>
      </c>
      <c r="I47">
        <v>237150</v>
      </c>
      <c r="J47">
        <v>21603</v>
      </c>
      <c r="K47">
        <v>62424</v>
      </c>
      <c r="L47">
        <v>54391</v>
      </c>
      <c r="M47">
        <v>86690</v>
      </c>
      <c r="N47">
        <v>7.29</v>
      </c>
      <c r="O47">
        <v>13934</v>
      </c>
      <c r="P47">
        <v>14.32</v>
      </c>
      <c r="Q47">
        <v>0</v>
      </c>
      <c r="R47">
        <v>3594.9</v>
      </c>
      <c r="S47">
        <v>32117</v>
      </c>
      <c r="U47">
        <f t="shared" si="5"/>
        <v>2.5300442757748259E-2</v>
      </c>
      <c r="V47">
        <f t="shared" si="6"/>
        <v>0.19064305292009276</v>
      </c>
      <c r="W47">
        <f t="shared" si="7"/>
        <v>1.4969428631667722E-2</v>
      </c>
      <c r="Y47" t="str">
        <f t="shared" si="8"/>
        <v>YES</v>
      </c>
    </row>
    <row r="48" spans="1:25" x14ac:dyDescent="0.25">
      <c r="A48" t="s">
        <v>86</v>
      </c>
      <c r="B48" s="1">
        <v>2014</v>
      </c>
      <c r="C48">
        <v>7000</v>
      </c>
      <c r="D48">
        <v>29299</v>
      </c>
      <c r="E48">
        <v>4771</v>
      </c>
      <c r="F48">
        <v>18</v>
      </c>
      <c r="G48">
        <f t="shared" ref="G48:G78" si="9">E48+F48</f>
        <v>4789</v>
      </c>
      <c r="H48">
        <v>200000</v>
      </c>
      <c r="I48">
        <v>217500</v>
      </c>
      <c r="J48">
        <v>29682</v>
      </c>
      <c r="K48">
        <v>46937</v>
      </c>
      <c r="L48">
        <v>38113</v>
      </c>
      <c r="M48">
        <v>78377</v>
      </c>
      <c r="N48">
        <v>6.27</v>
      </c>
      <c r="O48">
        <v>14024</v>
      </c>
      <c r="P48">
        <v>15.01</v>
      </c>
      <c r="Q48">
        <v>6000</v>
      </c>
      <c r="R48">
        <v>3358.2</v>
      </c>
      <c r="S48">
        <v>33895</v>
      </c>
      <c r="U48">
        <f t="shared" si="5"/>
        <v>3.2183908045977011E-2</v>
      </c>
      <c r="V48">
        <f t="shared" si="6"/>
        <v>0.1347080459770115</v>
      </c>
      <c r="W48">
        <f t="shared" si="7"/>
        <v>2.20183908045977E-2</v>
      </c>
      <c r="Y48" t="str">
        <f t="shared" si="8"/>
        <v>YES</v>
      </c>
    </row>
    <row r="49" spans="1:25" x14ac:dyDescent="0.25">
      <c r="A49" t="s">
        <v>86</v>
      </c>
      <c r="B49" s="1">
        <v>2015</v>
      </c>
      <c r="C49">
        <v>6000</v>
      </c>
      <c r="D49">
        <v>28056</v>
      </c>
      <c r="E49">
        <v>6001</v>
      </c>
      <c r="F49">
        <v>23</v>
      </c>
      <c r="G49">
        <f t="shared" si="9"/>
        <v>6024</v>
      </c>
      <c r="H49">
        <v>200000</v>
      </c>
      <c r="I49">
        <v>200000</v>
      </c>
      <c r="J49">
        <v>34760</v>
      </c>
      <c r="K49">
        <v>46261</v>
      </c>
      <c r="L49">
        <v>37291</v>
      </c>
      <c r="M49">
        <v>82625</v>
      </c>
      <c r="N49">
        <v>5.13</v>
      </c>
      <c r="O49">
        <v>16256</v>
      </c>
      <c r="P49">
        <v>17.760000000000002</v>
      </c>
      <c r="Q49">
        <v>6000</v>
      </c>
      <c r="R49">
        <v>1938.9</v>
      </c>
      <c r="S49">
        <v>38870</v>
      </c>
      <c r="U49">
        <f t="shared" si="5"/>
        <v>0.03</v>
      </c>
      <c r="V49">
        <f t="shared" si="6"/>
        <v>0.14027999999999999</v>
      </c>
      <c r="W49">
        <f t="shared" si="7"/>
        <v>3.0120000000000001E-2</v>
      </c>
      <c r="Y49" t="str">
        <f t="shared" si="8"/>
        <v>YES</v>
      </c>
    </row>
    <row r="50" spans="1:25" x14ac:dyDescent="0.25">
      <c r="A50" t="s">
        <v>86</v>
      </c>
      <c r="B50" s="1">
        <v>2016</v>
      </c>
      <c r="C50">
        <v>6000</v>
      </c>
      <c r="D50">
        <v>32240</v>
      </c>
      <c r="E50">
        <v>10790</v>
      </c>
      <c r="F50">
        <v>35</v>
      </c>
      <c r="G50">
        <f t="shared" si="9"/>
        <v>10825</v>
      </c>
      <c r="H50">
        <v>200000</v>
      </c>
      <c r="I50">
        <v>200000</v>
      </c>
      <c r="J50">
        <v>39429</v>
      </c>
      <c r="K50">
        <v>56038</v>
      </c>
      <c r="L50">
        <v>51488</v>
      </c>
      <c r="M50">
        <v>96184</v>
      </c>
      <c r="N50">
        <v>4.29</v>
      </c>
      <c r="O50">
        <v>18459</v>
      </c>
      <c r="P50">
        <v>18.170000000000002</v>
      </c>
      <c r="Q50">
        <v>0</v>
      </c>
      <c r="R50">
        <v>2348.1999999999998</v>
      </c>
      <c r="S50">
        <v>44292</v>
      </c>
      <c r="U50">
        <f t="shared" si="5"/>
        <v>0.03</v>
      </c>
      <c r="V50">
        <f t="shared" si="6"/>
        <v>0.16120000000000001</v>
      </c>
      <c r="W50">
        <f t="shared" si="7"/>
        <v>5.4125E-2</v>
      </c>
      <c r="Y50" t="str">
        <f t="shared" si="8"/>
        <v>YES</v>
      </c>
    </row>
    <row r="51" spans="1:25" x14ac:dyDescent="0.25">
      <c r="A51" t="s">
        <v>86</v>
      </c>
      <c r="B51" s="1">
        <v>2017</v>
      </c>
      <c r="C51">
        <v>18500</v>
      </c>
      <c r="D51">
        <v>38819</v>
      </c>
      <c r="E51">
        <v>19477</v>
      </c>
      <c r="F51">
        <v>51</v>
      </c>
      <c r="G51">
        <f t="shared" si="9"/>
        <v>19528</v>
      </c>
      <c r="H51">
        <v>178000</v>
      </c>
      <c r="I51">
        <v>189000</v>
      </c>
      <c r="J51">
        <v>43164</v>
      </c>
      <c r="K51">
        <v>76187</v>
      </c>
      <c r="L51">
        <v>72988</v>
      </c>
      <c r="M51">
        <v>119795</v>
      </c>
      <c r="N51">
        <v>4.29</v>
      </c>
      <c r="O51">
        <v>15490</v>
      </c>
      <c r="P51">
        <v>12.24</v>
      </c>
      <c r="Q51">
        <v>0</v>
      </c>
      <c r="R51">
        <v>3632.7</v>
      </c>
      <c r="S51">
        <v>46589</v>
      </c>
      <c r="U51">
        <f t="shared" si="5"/>
        <v>9.7883597883597878E-2</v>
      </c>
      <c r="V51">
        <f t="shared" si="6"/>
        <v>0.2053915343915344</v>
      </c>
      <c r="W51">
        <f t="shared" si="7"/>
        <v>0.10332275132275132</v>
      </c>
      <c r="Y51" t="str">
        <f t="shared" si="8"/>
        <v>YES</v>
      </c>
    </row>
    <row r="52" spans="1:25" x14ac:dyDescent="0.25">
      <c r="A52" t="s">
        <v>86</v>
      </c>
      <c r="B52" s="1">
        <v>2018</v>
      </c>
      <c r="C52">
        <v>21000</v>
      </c>
      <c r="D52">
        <v>43413</v>
      </c>
      <c r="E52">
        <v>23233</v>
      </c>
      <c r="F52">
        <v>47</v>
      </c>
      <c r="G52">
        <f t="shared" si="9"/>
        <v>23280</v>
      </c>
      <c r="H52">
        <v>148500</v>
      </c>
      <c r="I52">
        <v>163250</v>
      </c>
      <c r="J52">
        <v>47415</v>
      </c>
      <c r="K52">
        <v>76758</v>
      </c>
      <c r="L52">
        <v>68041</v>
      </c>
      <c r="M52">
        <v>124440</v>
      </c>
      <c r="N52">
        <v>3.34</v>
      </c>
      <c r="O52">
        <v>14716</v>
      </c>
      <c r="P52">
        <v>10.26</v>
      </c>
      <c r="Q52">
        <v>6000</v>
      </c>
      <c r="R52">
        <v>3876.2</v>
      </c>
      <c r="S52">
        <v>50118</v>
      </c>
      <c r="U52">
        <f t="shared" si="5"/>
        <v>0.12863705972434916</v>
      </c>
      <c r="V52">
        <f t="shared" si="6"/>
        <v>0.26592955589586525</v>
      </c>
      <c r="W52">
        <f t="shared" si="7"/>
        <v>0.14260336906584992</v>
      </c>
      <c r="Y52" t="str">
        <f t="shared" si="8"/>
        <v>YES</v>
      </c>
    </row>
    <row r="53" spans="1:25" x14ac:dyDescent="0.25">
      <c r="A53" t="s">
        <v>84</v>
      </c>
      <c r="B53" s="1">
        <v>2010</v>
      </c>
      <c r="C53">
        <v>2188</v>
      </c>
      <c r="D53">
        <v>3988</v>
      </c>
      <c r="E53">
        <v>8126</v>
      </c>
      <c r="F53">
        <v>294</v>
      </c>
      <c r="G53">
        <f t="shared" si="9"/>
        <v>8420</v>
      </c>
      <c r="H53">
        <v>36190</v>
      </c>
      <c r="I53">
        <v>33695</v>
      </c>
      <c r="J53">
        <v>4686</v>
      </c>
      <c r="K53">
        <v>15170</v>
      </c>
      <c r="L53">
        <v>2997</v>
      </c>
      <c r="M53">
        <v>20818</v>
      </c>
      <c r="N53">
        <v>1.83</v>
      </c>
      <c r="O53">
        <v>2754</v>
      </c>
      <c r="P53">
        <v>12.36</v>
      </c>
      <c r="Q53">
        <v>2110</v>
      </c>
      <c r="R53">
        <v>50315.9</v>
      </c>
      <c r="S53">
        <v>15572</v>
      </c>
      <c r="U53">
        <f t="shared" ref="U53:U87" si="10">C53/I53</f>
        <v>6.4935450363555428E-2</v>
      </c>
      <c r="V53">
        <f t="shared" ref="V53:V87" si="11">D53/I53</f>
        <v>0.11835583914527378</v>
      </c>
      <c r="W53">
        <f t="shared" ref="W53:W87" si="12">G53/I53</f>
        <v>0.24988870752337142</v>
      </c>
      <c r="Y53" t="str">
        <f t="shared" ref="Y53:Y87" si="13">IF(AND(U53&lt;0.33,V53&lt;0.33,W53&lt;0.33),"YES","NO")</f>
        <v>YES</v>
      </c>
    </row>
    <row r="54" spans="1:25" x14ac:dyDescent="0.25">
      <c r="A54" t="s">
        <v>84</v>
      </c>
      <c r="B54" s="1">
        <v>2011</v>
      </c>
      <c r="C54">
        <v>5329</v>
      </c>
      <c r="D54">
        <v>4763</v>
      </c>
      <c r="E54">
        <v>4805</v>
      </c>
      <c r="F54">
        <v>143</v>
      </c>
      <c r="G54">
        <f t="shared" si="9"/>
        <v>4948</v>
      </c>
      <c r="H54">
        <v>22770</v>
      </c>
      <c r="I54">
        <v>29480</v>
      </c>
      <c r="J54">
        <v>9448</v>
      </c>
      <c r="K54">
        <v>14291</v>
      </c>
      <c r="L54">
        <v>3871</v>
      </c>
      <c r="M54">
        <v>23971</v>
      </c>
      <c r="N54">
        <v>2.08</v>
      </c>
      <c r="O54">
        <v>1795</v>
      </c>
      <c r="P54">
        <v>6.52</v>
      </c>
      <c r="Q54">
        <v>4821</v>
      </c>
      <c r="R54">
        <v>47540.4</v>
      </c>
      <c r="S54">
        <v>15006</v>
      </c>
      <c r="U54">
        <f t="shared" si="10"/>
        <v>0.18076662143826322</v>
      </c>
      <c r="V54">
        <f t="shared" si="11"/>
        <v>0.16156716417910447</v>
      </c>
      <c r="W54">
        <f t="shared" si="12"/>
        <v>0.16784260515603799</v>
      </c>
      <c r="Y54" t="str">
        <f t="shared" si="13"/>
        <v>YES</v>
      </c>
    </row>
    <row r="55" spans="1:25" x14ac:dyDescent="0.25">
      <c r="A55" t="s">
        <v>84</v>
      </c>
      <c r="B55" s="1">
        <v>2012</v>
      </c>
      <c r="C55">
        <v>5747</v>
      </c>
      <c r="D55">
        <v>6088</v>
      </c>
      <c r="E55">
        <v>2836</v>
      </c>
      <c r="F55">
        <v>105</v>
      </c>
      <c r="G55">
        <f t="shared" si="9"/>
        <v>2941</v>
      </c>
      <c r="H55">
        <v>22264</v>
      </c>
      <c r="I55">
        <v>22517</v>
      </c>
      <c r="J55">
        <v>9653</v>
      </c>
      <c r="K55">
        <v>15168</v>
      </c>
      <c r="L55">
        <v>5416</v>
      </c>
      <c r="M55">
        <v>25411</v>
      </c>
      <c r="N55">
        <v>1.5</v>
      </c>
      <c r="O55">
        <v>1886</v>
      </c>
      <c r="P55">
        <v>6.17</v>
      </c>
      <c r="Q55">
        <v>4500</v>
      </c>
      <c r="R55">
        <v>15462.8</v>
      </c>
      <c r="S55">
        <v>15213</v>
      </c>
      <c r="U55">
        <f t="shared" si="10"/>
        <v>0.25522938224452635</v>
      </c>
      <c r="V55">
        <f t="shared" si="11"/>
        <v>0.27037349558111651</v>
      </c>
      <c r="W55">
        <f t="shared" si="12"/>
        <v>0.13061242616689611</v>
      </c>
      <c r="Y55" t="str">
        <f t="shared" si="13"/>
        <v>YES</v>
      </c>
    </row>
    <row r="56" spans="1:25" x14ac:dyDescent="0.25">
      <c r="A56" t="s">
        <v>84</v>
      </c>
      <c r="B56" s="1">
        <v>2013</v>
      </c>
      <c r="C56">
        <v>4895</v>
      </c>
      <c r="D56">
        <v>4779</v>
      </c>
      <c r="E56">
        <v>3259</v>
      </c>
      <c r="F56">
        <v>65</v>
      </c>
      <c r="G56">
        <f t="shared" si="9"/>
        <v>3324</v>
      </c>
      <c r="H56">
        <v>28435</v>
      </c>
      <c r="I56">
        <v>25349.5</v>
      </c>
      <c r="J56">
        <v>10029</v>
      </c>
      <c r="K56">
        <v>13706</v>
      </c>
      <c r="L56">
        <v>5033</v>
      </c>
      <c r="M56">
        <v>24989</v>
      </c>
      <c r="N56">
        <v>1.53</v>
      </c>
      <c r="O56">
        <v>2567</v>
      </c>
      <c r="P56">
        <v>8.6999999999999993</v>
      </c>
      <c r="Q56">
        <v>3520</v>
      </c>
      <c r="R56">
        <v>55282</v>
      </c>
      <c r="S56">
        <v>16123</v>
      </c>
      <c r="U56">
        <f t="shared" si="10"/>
        <v>0.19310045563028858</v>
      </c>
      <c r="V56">
        <f t="shared" si="11"/>
        <v>0.18852442848971379</v>
      </c>
      <c r="W56">
        <f t="shared" si="12"/>
        <v>0.13112684668336655</v>
      </c>
      <c r="Y56" t="str">
        <f t="shared" si="13"/>
        <v>YES</v>
      </c>
    </row>
    <row r="57" spans="1:25" x14ac:dyDescent="0.25">
      <c r="A57" t="s">
        <v>84</v>
      </c>
      <c r="B57" s="1">
        <v>2014</v>
      </c>
    </row>
    <row r="58" spans="1:25" x14ac:dyDescent="0.25">
      <c r="A58" t="s">
        <v>84</v>
      </c>
      <c r="B58" s="1">
        <v>2015</v>
      </c>
    </row>
    <row r="59" spans="1:25" x14ac:dyDescent="0.25">
      <c r="A59" t="s">
        <v>84</v>
      </c>
      <c r="B59" s="1">
        <v>2016</v>
      </c>
    </row>
    <row r="60" spans="1:25" x14ac:dyDescent="0.25">
      <c r="A60" t="s">
        <v>84</v>
      </c>
      <c r="B60" s="1">
        <v>2017</v>
      </c>
    </row>
    <row r="61" spans="1:25" x14ac:dyDescent="0.25">
      <c r="A61" t="s">
        <v>84</v>
      </c>
      <c r="B61" s="1">
        <v>2018</v>
      </c>
    </row>
    <row r="62" spans="1:25" x14ac:dyDescent="0.25">
      <c r="A62" t="s">
        <v>85</v>
      </c>
      <c r="B62" s="1">
        <v>2010</v>
      </c>
      <c r="C62">
        <v>1625</v>
      </c>
      <c r="D62">
        <v>799</v>
      </c>
      <c r="E62">
        <v>946</v>
      </c>
      <c r="F62">
        <v>25</v>
      </c>
      <c r="G62">
        <f t="shared" si="9"/>
        <v>971</v>
      </c>
      <c r="H62">
        <v>5525</v>
      </c>
      <c r="I62">
        <v>7437.5</v>
      </c>
      <c r="J62">
        <v>8718</v>
      </c>
      <c r="K62">
        <v>2572</v>
      </c>
      <c r="L62">
        <v>1041</v>
      </c>
      <c r="M62">
        <v>11290</v>
      </c>
      <c r="O62">
        <v>179</v>
      </c>
      <c r="P62">
        <v>0.6</v>
      </c>
      <c r="Q62">
        <v>1116</v>
      </c>
      <c r="S62">
        <v>8807</v>
      </c>
      <c r="U62">
        <f t="shared" si="10"/>
        <v>0.21848739495798319</v>
      </c>
      <c r="V62">
        <f t="shared" si="11"/>
        <v>0.10742857142857143</v>
      </c>
      <c r="W62">
        <f t="shared" si="12"/>
        <v>0.1305546218487395</v>
      </c>
      <c r="Y62" t="str">
        <f t="shared" si="13"/>
        <v>YES</v>
      </c>
    </row>
    <row r="63" spans="1:25" x14ac:dyDescent="0.25">
      <c r="A63" t="s">
        <v>85</v>
      </c>
      <c r="B63" s="1">
        <v>2011</v>
      </c>
      <c r="C63">
        <v>1342</v>
      </c>
      <c r="D63">
        <v>724</v>
      </c>
      <c r="E63">
        <v>497</v>
      </c>
      <c r="F63">
        <v>26</v>
      </c>
      <c r="G63">
        <f t="shared" si="9"/>
        <v>523</v>
      </c>
      <c r="H63">
        <v>3740</v>
      </c>
      <c r="I63">
        <v>4632.5</v>
      </c>
      <c r="J63">
        <v>8218</v>
      </c>
      <c r="K63">
        <v>2340</v>
      </c>
      <c r="L63">
        <v>1262</v>
      </c>
      <c r="M63">
        <v>10558</v>
      </c>
      <c r="O63">
        <v>-568</v>
      </c>
      <c r="P63">
        <v>-6.43</v>
      </c>
      <c r="Q63">
        <v>837</v>
      </c>
      <c r="S63">
        <v>8051</v>
      </c>
      <c r="U63">
        <f t="shared" si="10"/>
        <v>0.28969239071775499</v>
      </c>
      <c r="V63">
        <f t="shared" si="11"/>
        <v>0.15628710199676202</v>
      </c>
      <c r="W63">
        <f t="shared" si="12"/>
        <v>0.11289800323799244</v>
      </c>
      <c r="Y63" t="str">
        <f t="shared" si="13"/>
        <v>YES</v>
      </c>
    </row>
    <row r="64" spans="1:25" x14ac:dyDescent="0.25">
      <c r="A64" t="s">
        <v>85</v>
      </c>
      <c r="B64" s="1">
        <v>2012</v>
      </c>
      <c r="C64">
        <v>1132</v>
      </c>
      <c r="D64">
        <v>631</v>
      </c>
      <c r="E64">
        <v>292</v>
      </c>
      <c r="F64">
        <v>1</v>
      </c>
      <c r="G64">
        <f t="shared" si="9"/>
        <v>293</v>
      </c>
      <c r="H64">
        <v>4590</v>
      </c>
      <c r="I64">
        <v>4165</v>
      </c>
      <c r="J64">
        <v>7950</v>
      </c>
      <c r="K64">
        <v>2348</v>
      </c>
      <c r="L64">
        <v>1248</v>
      </c>
      <c r="M64">
        <v>10299</v>
      </c>
      <c r="O64">
        <v>9</v>
      </c>
      <c r="P64">
        <v>-0.27</v>
      </c>
      <c r="Q64">
        <v>563</v>
      </c>
      <c r="S64">
        <v>7983</v>
      </c>
      <c r="U64">
        <f t="shared" si="10"/>
        <v>0.27178871548619449</v>
      </c>
      <c r="V64">
        <f t="shared" si="11"/>
        <v>0.15150060024009604</v>
      </c>
      <c r="W64">
        <f t="shared" si="12"/>
        <v>7.0348139255702283E-2</v>
      </c>
      <c r="Y64" t="str">
        <f t="shared" si="13"/>
        <v>YES</v>
      </c>
    </row>
    <row r="65" spans="1:25" x14ac:dyDescent="0.25">
      <c r="A65" t="s">
        <v>85</v>
      </c>
      <c r="B65" s="1">
        <v>2013</v>
      </c>
      <c r="C65">
        <v>1014</v>
      </c>
      <c r="D65">
        <v>559</v>
      </c>
      <c r="E65">
        <v>175</v>
      </c>
      <c r="F65">
        <v>1</v>
      </c>
      <c r="G65">
        <f t="shared" si="9"/>
        <v>176</v>
      </c>
      <c r="H65">
        <v>5950</v>
      </c>
      <c r="I65">
        <v>5270</v>
      </c>
      <c r="J65">
        <v>7133</v>
      </c>
      <c r="K65">
        <v>1689</v>
      </c>
      <c r="L65">
        <v>1359</v>
      </c>
      <c r="M65">
        <v>8822</v>
      </c>
      <c r="O65">
        <v>-1377</v>
      </c>
      <c r="P65">
        <v>-13.35</v>
      </c>
      <c r="Q65">
        <v>402</v>
      </c>
      <c r="S65">
        <v>6668</v>
      </c>
      <c r="U65">
        <f t="shared" si="10"/>
        <v>0.19240986717267552</v>
      </c>
      <c r="V65">
        <f t="shared" si="11"/>
        <v>0.10607210626185959</v>
      </c>
      <c r="W65">
        <f t="shared" si="12"/>
        <v>3.3396584440227702E-2</v>
      </c>
      <c r="Y65" t="str">
        <f t="shared" si="13"/>
        <v>YES</v>
      </c>
    </row>
    <row r="66" spans="1:25" x14ac:dyDescent="0.25">
      <c r="A66" t="s">
        <v>85</v>
      </c>
      <c r="B66" s="1">
        <v>2014</v>
      </c>
      <c r="C66">
        <v>1115</v>
      </c>
      <c r="D66">
        <v>399</v>
      </c>
      <c r="E66">
        <v>166</v>
      </c>
      <c r="F66">
        <v>1</v>
      </c>
      <c r="G66">
        <f t="shared" si="9"/>
        <v>167</v>
      </c>
      <c r="H66">
        <v>3060</v>
      </c>
      <c r="I66">
        <v>4505</v>
      </c>
      <c r="J66">
        <v>5806</v>
      </c>
      <c r="K66">
        <v>2066</v>
      </c>
      <c r="L66">
        <v>1748</v>
      </c>
      <c r="M66">
        <v>7872</v>
      </c>
      <c r="O66">
        <v>-957</v>
      </c>
      <c r="P66">
        <v>-12.26</v>
      </c>
      <c r="Q66">
        <v>348</v>
      </c>
      <c r="S66">
        <v>5604</v>
      </c>
      <c r="U66">
        <f t="shared" si="10"/>
        <v>0.24750277469478357</v>
      </c>
      <c r="V66">
        <f t="shared" si="11"/>
        <v>8.856825749167592E-2</v>
      </c>
      <c r="W66">
        <f t="shared" si="12"/>
        <v>3.7069922308546062E-2</v>
      </c>
      <c r="Y66" t="str">
        <f t="shared" si="13"/>
        <v>YES</v>
      </c>
    </row>
    <row r="67" spans="1:25" x14ac:dyDescent="0.25">
      <c r="A67" t="s">
        <v>85</v>
      </c>
      <c r="B67" s="1">
        <v>2015</v>
      </c>
    </row>
    <row r="68" spans="1:25" x14ac:dyDescent="0.25">
      <c r="A68" t="s">
        <v>85</v>
      </c>
      <c r="B68" s="1">
        <v>2016</v>
      </c>
    </row>
    <row r="69" spans="1:25" x14ac:dyDescent="0.25">
      <c r="A69" t="s">
        <v>85</v>
      </c>
      <c r="B69" s="1">
        <v>2017</v>
      </c>
    </row>
    <row r="70" spans="1:25" x14ac:dyDescent="0.25">
      <c r="A70" t="s">
        <v>85</v>
      </c>
      <c r="B70" s="1">
        <v>2018</v>
      </c>
    </row>
    <row r="71" spans="1:25" x14ac:dyDescent="0.25">
      <c r="A71" t="s">
        <v>93</v>
      </c>
      <c r="B71" s="1">
        <v>2010</v>
      </c>
      <c r="C71">
        <v>308</v>
      </c>
      <c r="D71">
        <v>3205</v>
      </c>
      <c r="E71">
        <v>7747</v>
      </c>
      <c r="F71">
        <v>329</v>
      </c>
      <c r="G71">
        <f t="shared" si="9"/>
        <v>8076</v>
      </c>
      <c r="H71">
        <v>55487</v>
      </c>
      <c r="I71">
        <v>51241</v>
      </c>
      <c r="J71">
        <v>10256</v>
      </c>
      <c r="K71">
        <v>13647</v>
      </c>
      <c r="L71">
        <v>3085</v>
      </c>
      <c r="M71">
        <v>27589</v>
      </c>
      <c r="N71">
        <v>2</v>
      </c>
      <c r="O71">
        <v>6044</v>
      </c>
      <c r="P71">
        <v>21.35</v>
      </c>
      <c r="Q71">
        <v>0</v>
      </c>
      <c r="R71">
        <v>456585.6</v>
      </c>
      <c r="S71">
        <v>23869</v>
      </c>
      <c r="U71">
        <f t="shared" si="10"/>
        <v>6.0108116547296113E-3</v>
      </c>
      <c r="V71">
        <f t="shared" si="11"/>
        <v>6.2547569329248057E-2</v>
      </c>
      <c r="W71">
        <f t="shared" si="12"/>
        <v>0.15760816533635175</v>
      </c>
      <c r="Y71" t="str">
        <f t="shared" si="13"/>
        <v>YES</v>
      </c>
    </row>
    <row r="72" spans="1:25" x14ac:dyDescent="0.25">
      <c r="A72" t="s">
        <v>93</v>
      </c>
      <c r="B72" s="1">
        <v>2011</v>
      </c>
      <c r="C72">
        <v>0</v>
      </c>
      <c r="D72">
        <v>3891</v>
      </c>
      <c r="E72">
        <v>7911</v>
      </c>
      <c r="F72">
        <v>478</v>
      </c>
      <c r="G72">
        <f t="shared" si="9"/>
        <v>8389</v>
      </c>
      <c r="H72">
        <v>63274</v>
      </c>
      <c r="I72">
        <v>59380.5</v>
      </c>
      <c r="J72">
        <v>15170</v>
      </c>
      <c r="K72">
        <v>14582</v>
      </c>
      <c r="L72">
        <v>3788</v>
      </c>
      <c r="M72">
        <v>33165</v>
      </c>
      <c r="N72">
        <v>1.75</v>
      </c>
      <c r="O72">
        <v>6521</v>
      </c>
      <c r="P72">
        <v>18.95</v>
      </c>
      <c r="Q72">
        <v>0</v>
      </c>
      <c r="R72">
        <v>266201.7</v>
      </c>
      <c r="S72">
        <v>28727</v>
      </c>
      <c r="U72">
        <f t="shared" si="10"/>
        <v>0</v>
      </c>
      <c r="V72">
        <f t="shared" si="11"/>
        <v>6.5526561750069462E-2</v>
      </c>
      <c r="W72">
        <f t="shared" si="12"/>
        <v>0.14127533449533095</v>
      </c>
      <c r="Y72" t="str">
        <f t="shared" si="13"/>
        <v>YES</v>
      </c>
    </row>
    <row r="73" spans="1:25" x14ac:dyDescent="0.25">
      <c r="A73" t="s">
        <v>93</v>
      </c>
      <c r="B73" s="1">
        <v>2012</v>
      </c>
      <c r="C73">
        <v>0</v>
      </c>
      <c r="D73">
        <v>5304</v>
      </c>
      <c r="E73">
        <v>1370</v>
      </c>
      <c r="F73">
        <v>472</v>
      </c>
      <c r="G73">
        <f t="shared" si="9"/>
        <v>1842</v>
      </c>
      <c r="H73">
        <v>84631</v>
      </c>
      <c r="I73">
        <v>73952.5</v>
      </c>
      <c r="J73">
        <v>17252</v>
      </c>
      <c r="K73">
        <v>9936</v>
      </c>
      <c r="L73">
        <v>3564</v>
      </c>
      <c r="M73">
        <v>36766</v>
      </c>
      <c r="N73">
        <v>2.16</v>
      </c>
      <c r="O73">
        <v>7409</v>
      </c>
      <c r="P73">
        <v>18.62</v>
      </c>
      <c r="Q73">
        <v>0</v>
      </c>
      <c r="R73">
        <v>83227</v>
      </c>
      <c r="S73">
        <v>32305</v>
      </c>
      <c r="U73">
        <f t="shared" si="10"/>
        <v>0</v>
      </c>
      <c r="V73">
        <f t="shared" si="11"/>
        <v>7.1721713261891085E-2</v>
      </c>
      <c r="W73">
        <f t="shared" si="12"/>
        <v>2.490788005814543E-2</v>
      </c>
      <c r="Y73" t="str">
        <f t="shared" si="13"/>
        <v>YES</v>
      </c>
    </row>
    <row r="74" spans="1:25" x14ac:dyDescent="0.25">
      <c r="A74" t="s">
        <v>93</v>
      </c>
      <c r="B74" s="1">
        <v>2013</v>
      </c>
      <c r="C74">
        <v>0</v>
      </c>
      <c r="D74">
        <v>6172</v>
      </c>
      <c r="E74">
        <v>6604</v>
      </c>
      <c r="F74">
        <v>652</v>
      </c>
      <c r="G74">
        <f t="shared" si="9"/>
        <v>7256</v>
      </c>
      <c r="H74">
        <v>136821</v>
      </c>
      <c r="I74">
        <v>110726</v>
      </c>
      <c r="J74">
        <v>20182</v>
      </c>
      <c r="K74">
        <v>15923</v>
      </c>
      <c r="L74">
        <v>5985</v>
      </c>
      <c r="M74">
        <v>44177</v>
      </c>
      <c r="N74">
        <v>2.4900000000000002</v>
      </c>
      <c r="O74">
        <v>8972</v>
      </c>
      <c r="P74">
        <v>19.52</v>
      </c>
      <c r="Q74">
        <v>0</v>
      </c>
      <c r="R74">
        <v>77717.2</v>
      </c>
      <c r="S74">
        <v>37054</v>
      </c>
      <c r="U74">
        <f t="shared" si="10"/>
        <v>0</v>
      </c>
      <c r="V74">
        <f t="shared" si="11"/>
        <v>5.5741198995719166E-2</v>
      </c>
      <c r="W74">
        <f t="shared" si="12"/>
        <v>6.553113089969835E-2</v>
      </c>
      <c r="Y74" t="str">
        <f t="shared" si="13"/>
        <v>YES</v>
      </c>
    </row>
    <row r="75" spans="1:25" x14ac:dyDescent="0.25">
      <c r="A75" t="s">
        <v>93</v>
      </c>
      <c r="B75" s="1">
        <v>2014</v>
      </c>
      <c r="C75">
        <v>0</v>
      </c>
      <c r="D75">
        <v>8325</v>
      </c>
      <c r="E75">
        <v>6923</v>
      </c>
      <c r="F75">
        <v>402</v>
      </c>
      <c r="G75">
        <f t="shared" si="9"/>
        <v>7325</v>
      </c>
      <c r="H75">
        <v>123915</v>
      </c>
      <c r="I75">
        <v>130368</v>
      </c>
      <c r="J75">
        <v>21415</v>
      </c>
      <c r="K75">
        <v>20165</v>
      </c>
      <c r="L75">
        <v>5097</v>
      </c>
      <c r="M75">
        <v>48016</v>
      </c>
      <c r="N75">
        <v>3.47</v>
      </c>
      <c r="O75">
        <v>11086</v>
      </c>
      <c r="P75">
        <v>21.25</v>
      </c>
      <c r="Q75">
        <v>0</v>
      </c>
      <c r="R75">
        <v>75940.899999999994</v>
      </c>
      <c r="S75">
        <v>41462</v>
      </c>
      <c r="U75">
        <f t="shared" si="10"/>
        <v>0</v>
      </c>
      <c r="V75">
        <f t="shared" si="11"/>
        <v>6.385769513991163E-2</v>
      </c>
      <c r="W75">
        <f t="shared" si="12"/>
        <v>5.618710112911144E-2</v>
      </c>
      <c r="Y75" t="str">
        <f t="shared" si="13"/>
        <v>YES</v>
      </c>
    </row>
    <row r="76" spans="1:25" x14ac:dyDescent="0.25">
      <c r="A76" t="s">
        <v>93</v>
      </c>
      <c r="B76" s="1">
        <v>2015</v>
      </c>
      <c r="C76">
        <v>0</v>
      </c>
      <c r="D76">
        <v>8706</v>
      </c>
      <c r="E76">
        <v>9040</v>
      </c>
      <c r="F76">
        <v>330</v>
      </c>
      <c r="G76">
        <f t="shared" si="9"/>
        <v>9370</v>
      </c>
      <c r="H76">
        <v>90049</v>
      </c>
      <c r="I76">
        <v>106982</v>
      </c>
      <c r="J76">
        <v>20493</v>
      </c>
      <c r="K76">
        <v>21800</v>
      </c>
      <c r="L76">
        <v>3834</v>
      </c>
      <c r="M76">
        <v>46946</v>
      </c>
      <c r="N76">
        <v>2.79</v>
      </c>
      <c r="O76">
        <v>7429</v>
      </c>
      <c r="P76">
        <v>13.79</v>
      </c>
      <c r="Q76">
        <v>0</v>
      </c>
      <c r="R76">
        <v>53553.3</v>
      </c>
      <c r="S76">
        <v>41438</v>
      </c>
      <c r="U76">
        <f t="shared" si="10"/>
        <v>0</v>
      </c>
      <c r="V76">
        <f t="shared" si="11"/>
        <v>8.1378175767886182E-2</v>
      </c>
      <c r="W76">
        <f t="shared" si="12"/>
        <v>8.7584827354134337E-2</v>
      </c>
      <c r="Y76" t="str">
        <f t="shared" si="13"/>
        <v>YES</v>
      </c>
    </row>
    <row r="77" spans="1:25" x14ac:dyDescent="0.25">
      <c r="A77" t="s">
        <v>93</v>
      </c>
      <c r="B77" s="1">
        <v>2016</v>
      </c>
      <c r="C77">
        <v>0</v>
      </c>
      <c r="D77">
        <v>7278</v>
      </c>
      <c r="E77">
        <v>6972</v>
      </c>
      <c r="F77">
        <v>375</v>
      </c>
      <c r="G77">
        <f t="shared" si="9"/>
        <v>7347</v>
      </c>
      <c r="H77">
        <v>50060</v>
      </c>
      <c r="I77">
        <v>70054.5</v>
      </c>
      <c r="J77">
        <v>19165</v>
      </c>
      <c r="K77">
        <v>18594</v>
      </c>
      <c r="L77">
        <v>3421</v>
      </c>
      <c r="M77">
        <v>43006</v>
      </c>
      <c r="N77">
        <v>2.08</v>
      </c>
      <c r="O77">
        <v>2090</v>
      </c>
      <c r="P77">
        <v>4.04</v>
      </c>
      <c r="Q77">
        <v>0</v>
      </c>
      <c r="R77">
        <v>41000</v>
      </c>
      <c r="S77">
        <v>38411</v>
      </c>
      <c r="U77">
        <f t="shared" si="10"/>
        <v>0</v>
      </c>
      <c r="V77">
        <f t="shared" si="11"/>
        <v>0.10389054236344561</v>
      </c>
      <c r="W77">
        <f t="shared" si="12"/>
        <v>0.1048754897972293</v>
      </c>
      <c r="Y77" t="str">
        <f t="shared" si="13"/>
        <v>YES</v>
      </c>
    </row>
    <row r="78" spans="1:25" x14ac:dyDescent="0.25">
      <c r="A78" t="s">
        <v>93</v>
      </c>
      <c r="B78" s="1">
        <v>2017</v>
      </c>
      <c r="C78">
        <v>0</v>
      </c>
      <c r="D78">
        <v>9133</v>
      </c>
      <c r="E78">
        <v>6821</v>
      </c>
      <c r="F78">
        <v>345</v>
      </c>
      <c r="G78">
        <f t="shared" si="9"/>
        <v>7166</v>
      </c>
      <c r="H78">
        <v>36434</v>
      </c>
      <c r="I78">
        <v>43247</v>
      </c>
      <c r="J78">
        <v>17706</v>
      </c>
      <c r="K78">
        <v>21199</v>
      </c>
      <c r="L78">
        <v>3138</v>
      </c>
      <c r="M78">
        <v>42428</v>
      </c>
      <c r="N78">
        <v>1.22</v>
      </c>
      <c r="O78">
        <v>2234</v>
      </c>
      <c r="P78">
        <v>4.26</v>
      </c>
      <c r="Q78">
        <v>0</v>
      </c>
      <c r="R78">
        <v>71619.899999999994</v>
      </c>
      <c r="S78">
        <v>38003</v>
      </c>
      <c r="U78">
        <f t="shared" si="10"/>
        <v>0</v>
      </c>
      <c r="V78">
        <f t="shared" si="11"/>
        <v>0.21118227853955188</v>
      </c>
      <c r="W78">
        <f t="shared" si="12"/>
        <v>0.16569935486854578</v>
      </c>
      <c r="Y78" t="str">
        <f t="shared" si="13"/>
        <v>YES</v>
      </c>
    </row>
    <row r="79" spans="1:25" x14ac:dyDescent="0.25">
      <c r="A79" t="s">
        <v>93</v>
      </c>
      <c r="B79" s="1">
        <v>2018</v>
      </c>
    </row>
    <row r="80" spans="1:25" x14ac:dyDescent="0.25">
      <c r="A80" t="s">
        <v>94</v>
      </c>
      <c r="B80" s="1">
        <v>2010</v>
      </c>
    </row>
    <row r="81" spans="1:25" x14ac:dyDescent="0.25">
      <c r="A81" t="s">
        <v>94</v>
      </c>
      <c r="B81" s="1">
        <v>2011</v>
      </c>
    </row>
    <row r="82" spans="1:25" x14ac:dyDescent="0.25">
      <c r="A82" t="s">
        <v>94</v>
      </c>
      <c r="B82" s="1">
        <v>2012</v>
      </c>
    </row>
    <row r="83" spans="1:25" x14ac:dyDescent="0.25">
      <c r="A83" t="s">
        <v>94</v>
      </c>
      <c r="B83" s="1">
        <v>2013</v>
      </c>
    </row>
    <row r="84" spans="1:25" x14ac:dyDescent="0.25">
      <c r="A84" t="s">
        <v>94</v>
      </c>
      <c r="B84" s="1">
        <v>2014</v>
      </c>
    </row>
    <row r="85" spans="1:25" x14ac:dyDescent="0.25">
      <c r="A85" t="s">
        <v>94</v>
      </c>
      <c r="B85" s="1">
        <v>2015</v>
      </c>
      <c r="C85">
        <v>11109</v>
      </c>
      <c r="D85">
        <v>11283</v>
      </c>
      <c r="E85">
        <v>420</v>
      </c>
      <c r="F85">
        <v>724</v>
      </c>
      <c r="G85">
        <f t="shared" ref="G85:G112" si="14">E85+F85</f>
        <v>1144</v>
      </c>
      <c r="H85">
        <v>36899</v>
      </c>
      <c r="I85">
        <v>36899</v>
      </c>
      <c r="J85">
        <v>11393</v>
      </c>
      <c r="K85">
        <v>13217</v>
      </c>
      <c r="L85">
        <v>9387</v>
      </c>
      <c r="M85">
        <v>42753</v>
      </c>
      <c r="N85">
        <v>1.5</v>
      </c>
      <c r="O85">
        <v>2889</v>
      </c>
      <c r="P85">
        <v>6.52</v>
      </c>
      <c r="Q85">
        <v>8228</v>
      </c>
      <c r="R85">
        <v>52.1</v>
      </c>
      <c r="S85">
        <v>24552</v>
      </c>
      <c r="U85">
        <f t="shared" si="10"/>
        <v>0.30106506951407896</v>
      </c>
      <c r="V85">
        <f t="shared" si="11"/>
        <v>0.30578064446190956</v>
      </c>
      <c r="W85">
        <f t="shared" si="12"/>
        <v>3.1003550231713597E-2</v>
      </c>
      <c r="Y85" t="str">
        <f t="shared" si="13"/>
        <v>YES</v>
      </c>
    </row>
    <row r="86" spans="1:25" x14ac:dyDescent="0.25">
      <c r="A86" t="s">
        <v>94</v>
      </c>
      <c r="B86" s="1">
        <v>2016</v>
      </c>
      <c r="C86">
        <v>10568</v>
      </c>
      <c r="D86">
        <v>11645</v>
      </c>
      <c r="E86">
        <v>217</v>
      </c>
      <c r="F86">
        <v>0</v>
      </c>
      <c r="G86">
        <f t="shared" si="14"/>
        <v>217</v>
      </c>
      <c r="H86" t="s">
        <v>1</v>
      </c>
      <c r="I86">
        <v>36899</v>
      </c>
      <c r="J86">
        <v>6281</v>
      </c>
      <c r="K86">
        <v>14156</v>
      </c>
      <c r="L86">
        <v>11961</v>
      </c>
      <c r="M86">
        <v>43904</v>
      </c>
      <c r="N86">
        <v>1.44</v>
      </c>
      <c r="O86">
        <v>2069</v>
      </c>
      <c r="P86">
        <v>4.57</v>
      </c>
      <c r="Q86">
        <v>4752</v>
      </c>
      <c r="R86">
        <v>5014</v>
      </c>
      <c r="S86">
        <v>25618</v>
      </c>
      <c r="U86">
        <f t="shared" si="10"/>
        <v>0.28640342556708853</v>
      </c>
      <c r="V86">
        <f t="shared" si="11"/>
        <v>0.31559120843383287</v>
      </c>
      <c r="W86">
        <f t="shared" si="12"/>
        <v>5.880918182064555E-3</v>
      </c>
      <c r="Y86" t="str">
        <f t="shared" si="13"/>
        <v>YES</v>
      </c>
    </row>
    <row r="87" spans="1:25" x14ac:dyDescent="0.25">
      <c r="A87" t="s">
        <v>94</v>
      </c>
      <c r="B87" s="1">
        <v>2017</v>
      </c>
      <c r="C87">
        <v>10744</v>
      </c>
      <c r="D87">
        <v>12105</v>
      </c>
      <c r="E87">
        <v>471</v>
      </c>
      <c r="F87">
        <v>0</v>
      </c>
      <c r="G87">
        <f t="shared" si="14"/>
        <v>471</v>
      </c>
      <c r="H87">
        <v>36899</v>
      </c>
      <c r="I87">
        <v>36899</v>
      </c>
      <c r="J87">
        <v>5328</v>
      </c>
      <c r="K87">
        <v>14875</v>
      </c>
      <c r="L87">
        <v>13472</v>
      </c>
      <c r="M87">
        <v>42480</v>
      </c>
      <c r="N87">
        <v>1.53</v>
      </c>
      <c r="O87">
        <v>-403</v>
      </c>
      <c r="P87">
        <v>-1.08</v>
      </c>
      <c r="Q87">
        <v>4348</v>
      </c>
      <c r="R87">
        <v>12501</v>
      </c>
      <c r="S87">
        <v>24071</v>
      </c>
      <c r="U87">
        <f t="shared" si="10"/>
        <v>0.29117320252581369</v>
      </c>
      <c r="V87">
        <f t="shared" si="11"/>
        <v>0.32805767093959187</v>
      </c>
      <c r="W87">
        <f t="shared" si="12"/>
        <v>1.2764573565679286E-2</v>
      </c>
      <c r="Y87" t="str">
        <f t="shared" si="13"/>
        <v>YES</v>
      </c>
    </row>
    <row r="88" spans="1:25" x14ac:dyDescent="0.25">
      <c r="A88" t="s">
        <v>94</v>
      </c>
      <c r="B88" s="1">
        <v>2018</v>
      </c>
    </row>
    <row r="89" spans="1:25" x14ac:dyDescent="0.25">
      <c r="A89" t="s">
        <v>94</v>
      </c>
      <c r="B89" s="1">
        <v>2009</v>
      </c>
    </row>
    <row r="90" spans="1:25" x14ac:dyDescent="0.25">
      <c r="A90" t="s">
        <v>97</v>
      </c>
      <c r="B90" s="1">
        <v>2010</v>
      </c>
    </row>
    <row r="91" spans="1:25" x14ac:dyDescent="0.25">
      <c r="A91" t="s">
        <v>97</v>
      </c>
      <c r="B91" s="1">
        <v>2011</v>
      </c>
    </row>
    <row r="92" spans="1:25" x14ac:dyDescent="0.25">
      <c r="A92" t="s">
        <v>97</v>
      </c>
      <c r="B92" s="1">
        <v>2012</v>
      </c>
      <c r="C92">
        <v>0</v>
      </c>
      <c r="D92">
        <v>35502</v>
      </c>
      <c r="E92">
        <v>12244</v>
      </c>
      <c r="F92">
        <v>64</v>
      </c>
      <c r="G92">
        <f t="shared" si="14"/>
        <v>12308</v>
      </c>
      <c r="H92">
        <v>127402</v>
      </c>
      <c r="I92">
        <v>110276</v>
      </c>
      <c r="J92">
        <v>21553</v>
      </c>
      <c r="K92">
        <v>50705</v>
      </c>
      <c r="L92">
        <v>31447</v>
      </c>
      <c r="M92">
        <v>72258</v>
      </c>
      <c r="N92">
        <v>2.48</v>
      </c>
      <c r="O92">
        <v>11482</v>
      </c>
      <c r="P92">
        <v>14.65</v>
      </c>
      <c r="Q92">
        <v>0</v>
      </c>
      <c r="R92">
        <v>4610.2</v>
      </c>
      <c r="S92">
        <v>40594</v>
      </c>
      <c r="U92">
        <f t="shared" ref="U92:U117" si="15">C92/I92</f>
        <v>0</v>
      </c>
      <c r="V92">
        <f t="shared" ref="V92:V117" si="16">D92/I92</f>
        <v>0.32193768363016434</v>
      </c>
      <c r="W92">
        <f t="shared" ref="W92:W117" si="17">G92/I92</f>
        <v>0.11161086727846495</v>
      </c>
      <c r="Y92" t="str">
        <f t="shared" ref="Y92:Y117" si="18">IF(AND(U92&lt;0.33,V92&lt;0.33,W92&lt;0.33),"YES","NO")</f>
        <v>YES</v>
      </c>
    </row>
    <row r="93" spans="1:25" x14ac:dyDescent="0.25">
      <c r="A93" t="s">
        <v>97</v>
      </c>
      <c r="B93" s="1">
        <v>2013</v>
      </c>
      <c r="C93">
        <v>0</v>
      </c>
      <c r="D93">
        <v>33161</v>
      </c>
      <c r="E93">
        <v>19874</v>
      </c>
      <c r="F93">
        <v>267</v>
      </c>
      <c r="G93">
        <f t="shared" si="14"/>
        <v>20141</v>
      </c>
      <c r="H93">
        <v>153111</v>
      </c>
      <c r="I93">
        <v>140256.5</v>
      </c>
      <c r="J93">
        <v>22551</v>
      </c>
      <c r="K93">
        <v>54477</v>
      </c>
      <c r="L93">
        <v>31989</v>
      </c>
      <c r="M93">
        <v>77028</v>
      </c>
      <c r="N93">
        <v>3.16</v>
      </c>
      <c r="O93">
        <v>11953</v>
      </c>
      <c r="P93">
        <v>14.02</v>
      </c>
      <c r="Q93">
        <v>0</v>
      </c>
      <c r="R93">
        <v>6438.3</v>
      </c>
      <c r="S93">
        <v>44769</v>
      </c>
      <c r="U93">
        <f t="shared" si="15"/>
        <v>0</v>
      </c>
      <c r="V93">
        <f t="shared" si="16"/>
        <v>0.23643111014462787</v>
      </c>
      <c r="W93">
        <f t="shared" si="17"/>
        <v>0.14360118782373724</v>
      </c>
      <c r="Y93" t="str">
        <f t="shared" si="18"/>
        <v>YES</v>
      </c>
    </row>
    <row r="94" spans="1:25" x14ac:dyDescent="0.25">
      <c r="A94" t="s">
        <v>97</v>
      </c>
      <c r="B94" s="1">
        <v>2014</v>
      </c>
      <c r="C94">
        <v>15000</v>
      </c>
      <c r="D94">
        <v>46394</v>
      </c>
      <c r="E94">
        <v>29091</v>
      </c>
      <c r="F94">
        <v>360</v>
      </c>
      <c r="G94">
        <f t="shared" si="14"/>
        <v>29451</v>
      </c>
      <c r="H94">
        <v>152145</v>
      </c>
      <c r="I94">
        <v>152628</v>
      </c>
      <c r="J94">
        <v>25938</v>
      </c>
      <c r="K94">
        <v>77711</v>
      </c>
      <c r="L94">
        <v>54742</v>
      </c>
      <c r="M94">
        <v>103649</v>
      </c>
      <c r="N94">
        <v>3.55</v>
      </c>
      <c r="O94">
        <v>12382</v>
      </c>
      <c r="P94">
        <v>12</v>
      </c>
      <c r="Q94">
        <v>0</v>
      </c>
      <c r="R94">
        <v>5560.3</v>
      </c>
      <c r="S94">
        <v>48576</v>
      </c>
      <c r="U94">
        <f t="shared" si="15"/>
        <v>9.8278166522525356E-2</v>
      </c>
      <c r="V94">
        <f t="shared" si="16"/>
        <v>0.30396781717640275</v>
      </c>
      <c r="W94">
        <f t="shared" si="17"/>
        <v>0.19295935215032628</v>
      </c>
      <c r="Y94" t="str">
        <f t="shared" si="18"/>
        <v>YES</v>
      </c>
    </row>
    <row r="95" spans="1:25" x14ac:dyDescent="0.25">
      <c r="A95" t="s">
        <v>97</v>
      </c>
      <c r="B95" s="1">
        <v>2015</v>
      </c>
    </row>
    <row r="96" spans="1:25" x14ac:dyDescent="0.25">
      <c r="A96" t="s">
        <v>97</v>
      </c>
      <c r="B96" s="1">
        <v>2016</v>
      </c>
    </row>
    <row r="97" spans="1:25" x14ac:dyDescent="0.25">
      <c r="A97" t="s">
        <v>97</v>
      </c>
      <c r="B97" s="1">
        <v>2017</v>
      </c>
    </row>
    <row r="98" spans="1:25" x14ac:dyDescent="0.25">
      <c r="A98" t="s">
        <v>97</v>
      </c>
      <c r="B98" s="1">
        <v>2018</v>
      </c>
    </row>
    <row r="99" spans="1:25" x14ac:dyDescent="0.25">
      <c r="A99" t="s">
        <v>98</v>
      </c>
      <c r="B99" s="1">
        <v>2010</v>
      </c>
    </row>
    <row r="100" spans="1:25" x14ac:dyDescent="0.25">
      <c r="A100" t="s">
        <v>98</v>
      </c>
      <c r="B100" s="1">
        <v>2011</v>
      </c>
      <c r="C100">
        <v>9299</v>
      </c>
      <c r="D100">
        <v>4701</v>
      </c>
      <c r="E100">
        <v>2834</v>
      </c>
      <c r="F100">
        <v>47</v>
      </c>
      <c r="G100">
        <f t="shared" si="14"/>
        <v>2881</v>
      </c>
      <c r="H100">
        <v>51345</v>
      </c>
      <c r="I100">
        <v>47072.5</v>
      </c>
      <c r="J100">
        <v>17833</v>
      </c>
      <c r="K100">
        <v>11095</v>
      </c>
      <c r="L100">
        <v>4886</v>
      </c>
      <c r="M100">
        <v>28978</v>
      </c>
      <c r="N100">
        <v>2.34</v>
      </c>
      <c r="O100">
        <v>4220</v>
      </c>
      <c r="P100">
        <v>15.06</v>
      </c>
      <c r="Q100">
        <v>6826</v>
      </c>
      <c r="R100">
        <v>85005.9</v>
      </c>
      <c r="S100">
        <v>17103</v>
      </c>
      <c r="U100">
        <f t="shared" si="15"/>
        <v>0.19754633809549099</v>
      </c>
      <c r="V100">
        <f t="shared" si="16"/>
        <v>9.986722608741834E-2</v>
      </c>
      <c r="W100">
        <f t="shared" si="17"/>
        <v>6.1203462743640129E-2</v>
      </c>
      <c r="Y100" t="str">
        <f t="shared" si="18"/>
        <v>YES</v>
      </c>
    </row>
    <row r="101" spans="1:25" x14ac:dyDescent="0.25">
      <c r="A101" t="s">
        <v>98</v>
      </c>
      <c r="B101" s="1">
        <v>2012</v>
      </c>
      <c r="C101">
        <v>12193</v>
      </c>
      <c r="D101">
        <v>9213</v>
      </c>
      <c r="E101">
        <v>2480</v>
      </c>
      <c r="F101">
        <v>43</v>
      </c>
      <c r="G101">
        <f t="shared" si="14"/>
        <v>2523</v>
      </c>
      <c r="H101">
        <v>58695</v>
      </c>
      <c r="I101">
        <v>55020</v>
      </c>
      <c r="J101">
        <v>21196</v>
      </c>
      <c r="K101">
        <v>17464</v>
      </c>
      <c r="L101">
        <v>8082</v>
      </c>
      <c r="M101">
        <v>38710</v>
      </c>
      <c r="N101">
        <v>2.3199999999999998</v>
      </c>
      <c r="O101">
        <v>7641</v>
      </c>
      <c r="P101">
        <v>22.58</v>
      </c>
      <c r="Q101">
        <v>7299</v>
      </c>
      <c r="R101">
        <v>15377</v>
      </c>
      <c r="S101">
        <v>23114</v>
      </c>
      <c r="U101">
        <f t="shared" si="15"/>
        <v>0.22161032351872045</v>
      </c>
      <c r="V101">
        <f t="shared" si="16"/>
        <v>0.16744820065430752</v>
      </c>
      <c r="W101">
        <f t="shared" si="17"/>
        <v>4.5856052344601966E-2</v>
      </c>
      <c r="Y101" t="str">
        <f t="shared" si="18"/>
        <v>YES</v>
      </c>
    </row>
    <row r="102" spans="1:25" x14ac:dyDescent="0.25">
      <c r="A102" t="s">
        <v>98</v>
      </c>
      <c r="B102" s="1">
        <v>2013</v>
      </c>
      <c r="C102">
        <v>9913</v>
      </c>
      <c r="D102">
        <v>5582</v>
      </c>
      <c r="E102">
        <v>7092</v>
      </c>
      <c r="F102">
        <v>60</v>
      </c>
      <c r="G102">
        <f t="shared" si="14"/>
        <v>7152</v>
      </c>
      <c r="H102">
        <v>131969</v>
      </c>
      <c r="I102">
        <v>95332</v>
      </c>
      <c r="J102">
        <v>24137</v>
      </c>
      <c r="K102">
        <v>17508</v>
      </c>
      <c r="L102">
        <v>5902</v>
      </c>
      <c r="M102">
        <v>41695</v>
      </c>
      <c r="N102">
        <v>3.08</v>
      </c>
      <c r="O102">
        <v>7644</v>
      </c>
      <c r="P102">
        <v>19.010000000000002</v>
      </c>
      <c r="Q102">
        <v>6852</v>
      </c>
      <c r="R102">
        <v>7049.8</v>
      </c>
      <c r="S102">
        <v>28637</v>
      </c>
      <c r="U102">
        <f t="shared" si="15"/>
        <v>0.10398397180380145</v>
      </c>
      <c r="V102">
        <f t="shared" si="16"/>
        <v>5.8553266479251458E-2</v>
      </c>
      <c r="W102">
        <f t="shared" si="17"/>
        <v>7.502202828011581E-2</v>
      </c>
      <c r="Y102" t="str">
        <f t="shared" si="18"/>
        <v>YES</v>
      </c>
    </row>
    <row r="103" spans="1:25" x14ac:dyDescent="0.25">
      <c r="A103" t="s">
        <v>98</v>
      </c>
      <c r="B103" s="1">
        <v>2014</v>
      </c>
      <c r="C103">
        <v>8590</v>
      </c>
      <c r="D103">
        <v>7385</v>
      </c>
      <c r="E103">
        <v>6650</v>
      </c>
      <c r="F103">
        <v>67</v>
      </c>
      <c r="G103">
        <f t="shared" si="14"/>
        <v>6717</v>
      </c>
      <c r="H103">
        <v>93120</v>
      </c>
      <c r="I103">
        <v>112544.5</v>
      </c>
      <c r="J103">
        <v>22713</v>
      </c>
      <c r="K103">
        <v>20296</v>
      </c>
      <c r="L103">
        <v>6853</v>
      </c>
      <c r="M103">
        <v>46567</v>
      </c>
      <c r="N103">
        <v>3.8</v>
      </c>
      <c r="O103">
        <v>8223</v>
      </c>
      <c r="P103">
        <v>15.53</v>
      </c>
      <c r="Q103">
        <v>5558</v>
      </c>
      <c r="R103">
        <v>3762.4</v>
      </c>
      <c r="S103">
        <v>33188</v>
      </c>
      <c r="U103">
        <f t="shared" si="15"/>
        <v>7.6325364633544959E-2</v>
      </c>
      <c r="V103">
        <f t="shared" si="16"/>
        <v>6.5618488686697257E-2</v>
      </c>
      <c r="W103">
        <f t="shared" si="17"/>
        <v>5.9683058701224846E-2</v>
      </c>
      <c r="Y103" t="str">
        <f t="shared" si="18"/>
        <v>YES</v>
      </c>
    </row>
    <row r="104" spans="1:25" x14ac:dyDescent="0.25">
      <c r="A104" t="s">
        <v>98</v>
      </c>
      <c r="B104" s="1">
        <v>2015</v>
      </c>
      <c r="C104">
        <v>7461</v>
      </c>
      <c r="D104">
        <v>7257</v>
      </c>
      <c r="E104">
        <v>6810</v>
      </c>
      <c r="F104">
        <v>84</v>
      </c>
      <c r="G104">
        <f t="shared" si="14"/>
        <v>6894</v>
      </c>
      <c r="H104">
        <v>103200</v>
      </c>
      <c r="I104">
        <v>98160</v>
      </c>
      <c r="J104">
        <v>25133</v>
      </c>
      <c r="K104">
        <v>19483</v>
      </c>
      <c r="L104">
        <v>6785</v>
      </c>
      <c r="M104">
        <v>50158</v>
      </c>
      <c r="N104">
        <v>2.79</v>
      </c>
      <c r="O104">
        <v>7101</v>
      </c>
      <c r="P104">
        <v>13.04</v>
      </c>
      <c r="Q104">
        <v>5345</v>
      </c>
      <c r="R104">
        <v>57962.2</v>
      </c>
      <c r="S104">
        <v>37007</v>
      </c>
      <c r="U104">
        <f t="shared" si="15"/>
        <v>7.6008557457212717E-2</v>
      </c>
      <c r="V104">
        <f t="shared" si="16"/>
        <v>7.3930317848410754E-2</v>
      </c>
      <c r="W104">
        <f t="shared" si="17"/>
        <v>7.0232273838630802E-2</v>
      </c>
      <c r="Y104" t="str">
        <f t="shared" si="18"/>
        <v>YES</v>
      </c>
    </row>
    <row r="105" spans="1:25" x14ac:dyDescent="0.25">
      <c r="A105" t="s">
        <v>98</v>
      </c>
      <c r="B105" s="1">
        <v>2016</v>
      </c>
      <c r="C105">
        <v>7375</v>
      </c>
      <c r="D105">
        <v>7622</v>
      </c>
      <c r="E105">
        <v>6797</v>
      </c>
      <c r="F105">
        <v>211</v>
      </c>
      <c r="G105">
        <f t="shared" si="14"/>
        <v>7008</v>
      </c>
      <c r="H105">
        <v>96000</v>
      </c>
      <c r="I105">
        <v>99600</v>
      </c>
      <c r="J105">
        <v>26766</v>
      </c>
      <c r="K105">
        <v>20539</v>
      </c>
      <c r="L105">
        <v>7786</v>
      </c>
      <c r="M105">
        <v>53563</v>
      </c>
      <c r="N105">
        <v>2.62</v>
      </c>
      <c r="O105">
        <v>5608</v>
      </c>
      <c r="P105">
        <v>9.4600000000000009</v>
      </c>
      <c r="Q105">
        <v>5227</v>
      </c>
      <c r="R105">
        <v>452.1</v>
      </c>
      <c r="S105">
        <v>39422</v>
      </c>
      <c r="U105">
        <f t="shared" si="15"/>
        <v>7.4046184738955828E-2</v>
      </c>
      <c r="V105">
        <f t="shared" si="16"/>
        <v>7.6526104417670687E-2</v>
      </c>
      <c r="W105">
        <f t="shared" si="17"/>
        <v>7.0361445783132526E-2</v>
      </c>
      <c r="Y105" t="str">
        <f t="shared" si="18"/>
        <v>YES</v>
      </c>
    </row>
    <row r="106" spans="1:25" x14ac:dyDescent="0.25">
      <c r="A106" t="s">
        <v>98</v>
      </c>
      <c r="B106" s="1">
        <v>2017</v>
      </c>
      <c r="C106">
        <v>6319</v>
      </c>
      <c r="D106">
        <v>12152</v>
      </c>
      <c r="E106">
        <v>3545</v>
      </c>
      <c r="F106">
        <v>275</v>
      </c>
      <c r="G106">
        <f t="shared" si="14"/>
        <v>3820</v>
      </c>
      <c r="H106">
        <v>69120</v>
      </c>
      <c r="I106">
        <v>82560</v>
      </c>
      <c r="J106">
        <v>25295</v>
      </c>
      <c r="K106">
        <v>21740</v>
      </c>
      <c r="L106">
        <v>8350</v>
      </c>
      <c r="M106">
        <v>54419</v>
      </c>
      <c r="N106">
        <v>1.9</v>
      </c>
      <c r="O106">
        <v>5542</v>
      </c>
      <c r="P106">
        <v>8.6</v>
      </c>
      <c r="Q106">
        <v>3393</v>
      </c>
      <c r="R106">
        <v>4908.7</v>
      </c>
      <c r="S106">
        <v>41349</v>
      </c>
      <c r="U106">
        <f t="shared" si="15"/>
        <v>7.6538275193798452E-2</v>
      </c>
      <c r="V106">
        <f t="shared" si="16"/>
        <v>0.14718992248062016</v>
      </c>
      <c r="W106">
        <f t="shared" si="17"/>
        <v>4.6269379844961239E-2</v>
      </c>
      <c r="Y106" t="str">
        <f t="shared" si="18"/>
        <v>YES</v>
      </c>
    </row>
    <row r="107" spans="1:25" x14ac:dyDescent="0.25">
      <c r="A107" t="s">
        <v>98</v>
      </c>
      <c r="B107" s="1">
        <v>2018</v>
      </c>
      <c r="C107">
        <v>5940</v>
      </c>
      <c r="D107">
        <v>7291</v>
      </c>
      <c r="E107">
        <v>2264</v>
      </c>
      <c r="F107">
        <v>127</v>
      </c>
      <c r="G107">
        <f t="shared" si="14"/>
        <v>2391</v>
      </c>
      <c r="H107">
        <v>71760</v>
      </c>
      <c r="I107">
        <v>70440</v>
      </c>
      <c r="J107">
        <v>28906</v>
      </c>
      <c r="K107">
        <v>21256</v>
      </c>
      <c r="L107">
        <v>9543</v>
      </c>
      <c r="M107">
        <v>54520</v>
      </c>
      <c r="N107">
        <v>1.71</v>
      </c>
      <c r="O107">
        <v>3738</v>
      </c>
      <c r="P107">
        <v>5.61</v>
      </c>
      <c r="Q107">
        <v>1711</v>
      </c>
      <c r="R107">
        <v>1660.5</v>
      </c>
      <c r="S107">
        <v>41745</v>
      </c>
      <c r="U107">
        <f t="shared" si="15"/>
        <v>8.4327086882453148E-2</v>
      </c>
      <c r="V107">
        <f t="shared" si="16"/>
        <v>0.10350653038046564</v>
      </c>
      <c r="W107">
        <f t="shared" si="17"/>
        <v>3.3943781942078366E-2</v>
      </c>
      <c r="Y107" t="str">
        <f t="shared" si="18"/>
        <v>YES</v>
      </c>
    </row>
    <row r="108" spans="1:25" x14ac:dyDescent="0.25">
      <c r="A108" t="s">
        <v>99</v>
      </c>
      <c r="B108" s="1">
        <v>2010</v>
      </c>
      <c r="C108">
        <v>1625</v>
      </c>
      <c r="D108">
        <v>799</v>
      </c>
      <c r="E108">
        <v>946</v>
      </c>
      <c r="F108">
        <v>25</v>
      </c>
      <c r="G108">
        <f t="shared" si="14"/>
        <v>971</v>
      </c>
      <c r="H108">
        <v>5525</v>
      </c>
      <c r="I108">
        <v>7437.5</v>
      </c>
      <c r="J108">
        <v>8718</v>
      </c>
      <c r="K108">
        <v>2572</v>
      </c>
      <c r="L108">
        <v>1041</v>
      </c>
      <c r="M108">
        <v>11290</v>
      </c>
      <c r="N108">
        <v>1.02</v>
      </c>
      <c r="O108">
        <v>179</v>
      </c>
      <c r="P108">
        <v>0.6</v>
      </c>
      <c r="Q108">
        <v>1116</v>
      </c>
      <c r="R108">
        <v>117723.3</v>
      </c>
      <c r="S108">
        <v>8807</v>
      </c>
      <c r="U108">
        <f t="shared" si="15"/>
        <v>0.21848739495798319</v>
      </c>
      <c r="V108">
        <f t="shared" si="16"/>
        <v>0.10742857142857143</v>
      </c>
      <c r="W108">
        <f t="shared" si="17"/>
        <v>0.1305546218487395</v>
      </c>
      <c r="Y108" t="str">
        <f t="shared" si="18"/>
        <v>YES</v>
      </c>
    </row>
    <row r="109" spans="1:25" x14ac:dyDescent="0.25">
      <c r="A109" t="s">
        <v>99</v>
      </c>
      <c r="B109" s="1">
        <v>2011</v>
      </c>
      <c r="C109">
        <v>1342</v>
      </c>
      <c r="D109">
        <v>724</v>
      </c>
      <c r="E109">
        <v>497</v>
      </c>
      <c r="F109">
        <v>26</v>
      </c>
      <c r="G109">
        <f t="shared" si="14"/>
        <v>523</v>
      </c>
      <c r="H109">
        <v>3740</v>
      </c>
      <c r="I109">
        <v>4632.5</v>
      </c>
      <c r="J109">
        <v>8218</v>
      </c>
      <c r="K109">
        <v>2340</v>
      </c>
      <c r="L109">
        <v>1262</v>
      </c>
      <c r="M109">
        <v>10558</v>
      </c>
      <c r="N109">
        <v>0.63</v>
      </c>
      <c r="O109">
        <v>-568</v>
      </c>
      <c r="P109">
        <v>-6.43</v>
      </c>
      <c r="Q109">
        <v>837</v>
      </c>
      <c r="R109">
        <v>53515.9</v>
      </c>
      <c r="S109">
        <v>8051</v>
      </c>
      <c r="U109">
        <f t="shared" si="15"/>
        <v>0.28969239071775499</v>
      </c>
      <c r="V109">
        <f t="shared" si="16"/>
        <v>0.15628710199676202</v>
      </c>
      <c r="W109">
        <f t="shared" si="17"/>
        <v>0.11289800323799244</v>
      </c>
      <c r="Y109" t="str">
        <f t="shared" si="18"/>
        <v>YES</v>
      </c>
    </row>
    <row r="110" spans="1:25" x14ac:dyDescent="0.25">
      <c r="A110" t="s">
        <v>99</v>
      </c>
      <c r="B110" s="1">
        <v>2012</v>
      </c>
      <c r="C110">
        <v>1132</v>
      </c>
      <c r="D110">
        <v>631</v>
      </c>
      <c r="E110">
        <v>292</v>
      </c>
      <c r="F110">
        <v>1</v>
      </c>
      <c r="G110">
        <f t="shared" si="14"/>
        <v>293</v>
      </c>
      <c r="H110">
        <v>4590</v>
      </c>
      <c r="I110">
        <v>4165</v>
      </c>
      <c r="J110">
        <v>7950</v>
      </c>
      <c r="K110">
        <v>2348</v>
      </c>
      <c r="L110">
        <v>1248</v>
      </c>
      <c r="M110">
        <v>10299</v>
      </c>
      <c r="N110">
        <v>0.47</v>
      </c>
      <c r="O110">
        <v>9</v>
      </c>
      <c r="P110">
        <v>-0.27</v>
      </c>
      <c r="Q110">
        <v>563</v>
      </c>
      <c r="R110">
        <v>14988.5</v>
      </c>
      <c r="S110">
        <v>7983</v>
      </c>
      <c r="U110">
        <f t="shared" si="15"/>
        <v>0.27178871548619449</v>
      </c>
      <c r="V110">
        <f t="shared" si="16"/>
        <v>0.15150060024009604</v>
      </c>
      <c r="W110">
        <f t="shared" si="17"/>
        <v>7.0348139255702283E-2</v>
      </c>
      <c r="Y110" t="str">
        <f t="shared" si="18"/>
        <v>YES</v>
      </c>
    </row>
    <row r="111" spans="1:25" x14ac:dyDescent="0.25">
      <c r="A111" t="s">
        <v>99</v>
      </c>
      <c r="B111" s="1">
        <v>2013</v>
      </c>
      <c r="C111">
        <v>1014</v>
      </c>
      <c r="D111">
        <v>559</v>
      </c>
      <c r="E111">
        <v>175</v>
      </c>
      <c r="F111">
        <v>1</v>
      </c>
      <c r="G111">
        <f t="shared" si="14"/>
        <v>176</v>
      </c>
      <c r="H111">
        <v>5950</v>
      </c>
      <c r="I111">
        <v>5270</v>
      </c>
      <c r="J111">
        <v>7133</v>
      </c>
      <c r="K111">
        <v>1689</v>
      </c>
      <c r="L111">
        <v>1359</v>
      </c>
      <c r="M111">
        <v>8822</v>
      </c>
      <c r="N111">
        <v>0.87</v>
      </c>
      <c r="O111">
        <v>-1377</v>
      </c>
      <c r="P111">
        <v>-13.35</v>
      </c>
      <c r="Q111">
        <v>402</v>
      </c>
      <c r="R111">
        <v>123462.1</v>
      </c>
      <c r="S111">
        <v>6668</v>
      </c>
      <c r="U111">
        <f t="shared" si="15"/>
        <v>0.19240986717267552</v>
      </c>
      <c r="V111">
        <f t="shared" si="16"/>
        <v>0.10607210626185959</v>
      </c>
      <c r="W111">
        <f t="shared" si="17"/>
        <v>3.3396584440227702E-2</v>
      </c>
      <c r="Y111" t="str">
        <f t="shared" si="18"/>
        <v>YES</v>
      </c>
    </row>
    <row r="112" spans="1:25" x14ac:dyDescent="0.25">
      <c r="A112" t="s">
        <v>99</v>
      </c>
      <c r="B112" s="1">
        <v>2014</v>
      </c>
      <c r="C112">
        <v>1115</v>
      </c>
      <c r="D112">
        <v>399</v>
      </c>
      <c r="E112">
        <v>166</v>
      </c>
      <c r="F112">
        <v>1</v>
      </c>
      <c r="G112">
        <f t="shared" si="14"/>
        <v>167</v>
      </c>
      <c r="H112">
        <v>3060</v>
      </c>
      <c r="I112">
        <v>4505</v>
      </c>
      <c r="J112">
        <v>5806</v>
      </c>
      <c r="K112">
        <v>2066</v>
      </c>
      <c r="L112">
        <v>1748</v>
      </c>
      <c r="M112">
        <v>7872</v>
      </c>
      <c r="N112">
        <v>0.93</v>
      </c>
      <c r="O112">
        <v>-957</v>
      </c>
      <c r="P112">
        <v>-12.26</v>
      </c>
      <c r="Q112">
        <v>348</v>
      </c>
      <c r="R112">
        <v>228305.1</v>
      </c>
      <c r="S112">
        <v>5604</v>
      </c>
      <c r="U112">
        <f t="shared" si="15"/>
        <v>0.24750277469478357</v>
      </c>
      <c r="V112">
        <f t="shared" si="16"/>
        <v>8.856825749167592E-2</v>
      </c>
      <c r="W112">
        <f t="shared" si="17"/>
        <v>3.7069922308546062E-2</v>
      </c>
      <c r="Y112" t="str">
        <f t="shared" si="18"/>
        <v>YES</v>
      </c>
    </row>
    <row r="113" spans="1:25" x14ac:dyDescent="0.25">
      <c r="A113" t="s">
        <v>99</v>
      </c>
      <c r="B113" s="1">
        <v>2015</v>
      </c>
    </row>
    <row r="114" spans="1:25" x14ac:dyDescent="0.25">
      <c r="A114" t="s">
        <v>99</v>
      </c>
      <c r="B114" s="1">
        <v>2016</v>
      </c>
    </row>
    <row r="115" spans="1:25" x14ac:dyDescent="0.25">
      <c r="A115" t="s">
        <v>99</v>
      </c>
      <c r="B115" s="1">
        <v>2017</v>
      </c>
    </row>
    <row r="116" spans="1:25" x14ac:dyDescent="0.25">
      <c r="A116" t="s">
        <v>99</v>
      </c>
      <c r="B116" s="1">
        <v>2018</v>
      </c>
    </row>
    <row r="117" spans="1:25" x14ac:dyDescent="0.25">
      <c r="A117" t="s">
        <v>105</v>
      </c>
      <c r="B117" s="1">
        <v>2010</v>
      </c>
      <c r="C117">
        <v>113</v>
      </c>
      <c r="D117">
        <v>1905</v>
      </c>
      <c r="E117">
        <v>860</v>
      </c>
      <c r="F117">
        <v>20</v>
      </c>
      <c r="G117">
        <f t="shared" ref="G117:G153" si="19">E117+F117</f>
        <v>880</v>
      </c>
      <c r="H117">
        <v>5166</v>
      </c>
      <c r="I117">
        <v>5869.5</v>
      </c>
      <c r="J117">
        <v>630</v>
      </c>
      <c r="K117">
        <v>3224</v>
      </c>
      <c r="L117">
        <v>975</v>
      </c>
      <c r="M117">
        <v>3854</v>
      </c>
      <c r="N117">
        <v>2.2999999999999998</v>
      </c>
      <c r="O117">
        <v>868</v>
      </c>
      <c r="P117">
        <v>18.77</v>
      </c>
      <c r="Q117">
        <v>75</v>
      </c>
      <c r="R117">
        <v>9438.7999999999993</v>
      </c>
      <c r="S117">
        <v>2737</v>
      </c>
      <c r="U117">
        <f t="shared" si="15"/>
        <v>1.925206576369367E-2</v>
      </c>
      <c r="V117">
        <f t="shared" si="16"/>
        <v>0.32455916176846411</v>
      </c>
      <c r="W117">
        <f t="shared" si="17"/>
        <v>0.1499275917880569</v>
      </c>
      <c r="Y117" t="str">
        <f t="shared" si="18"/>
        <v>YES</v>
      </c>
    </row>
    <row r="118" spans="1:25" x14ac:dyDescent="0.25">
      <c r="A118" t="s">
        <v>105</v>
      </c>
      <c r="B118" s="1">
        <v>2011</v>
      </c>
    </row>
    <row r="119" spans="1:25" x14ac:dyDescent="0.25">
      <c r="A119" t="s">
        <v>105</v>
      </c>
      <c r="B119" s="1">
        <v>2012</v>
      </c>
    </row>
    <row r="120" spans="1:25" x14ac:dyDescent="0.25">
      <c r="A120" t="s">
        <v>105</v>
      </c>
      <c r="B120" s="1">
        <v>2013</v>
      </c>
    </row>
    <row r="121" spans="1:25" x14ac:dyDescent="0.25">
      <c r="A121" t="s">
        <v>105</v>
      </c>
      <c r="B121" s="1">
        <v>2014</v>
      </c>
    </row>
    <row r="122" spans="1:25" x14ac:dyDescent="0.25">
      <c r="A122" t="s">
        <v>105</v>
      </c>
      <c r="B122" s="1">
        <v>2015</v>
      </c>
    </row>
    <row r="123" spans="1:25" x14ac:dyDescent="0.25">
      <c r="A123" t="s">
        <v>105</v>
      </c>
      <c r="B123" s="1">
        <v>2016</v>
      </c>
      <c r="C123">
        <v>0</v>
      </c>
      <c r="D123">
        <v>1401</v>
      </c>
      <c r="E123">
        <v>1363</v>
      </c>
      <c r="F123">
        <v>0</v>
      </c>
      <c r="G123">
        <f t="shared" si="19"/>
        <v>1363</v>
      </c>
      <c r="H123">
        <v>6006</v>
      </c>
      <c r="I123">
        <v>5733</v>
      </c>
      <c r="J123">
        <v>343</v>
      </c>
      <c r="K123">
        <v>3157</v>
      </c>
      <c r="L123">
        <v>311</v>
      </c>
      <c r="M123">
        <v>3615</v>
      </c>
      <c r="N123">
        <v>2.02</v>
      </c>
      <c r="O123" t="s">
        <v>1</v>
      </c>
      <c r="P123">
        <v>14.58</v>
      </c>
      <c r="Q123">
        <v>0</v>
      </c>
      <c r="R123">
        <v>28435.4</v>
      </c>
      <c r="S123">
        <v>3218</v>
      </c>
      <c r="U123">
        <f t="shared" ref="U123:U153" si="20">C123/I123</f>
        <v>0</v>
      </c>
      <c r="V123">
        <f t="shared" ref="V123:V153" si="21">D123/I123</f>
        <v>0.24437467294610152</v>
      </c>
      <c r="W123">
        <f t="shared" ref="W123:W153" si="22">G123/I123</f>
        <v>0.23774638060352346</v>
      </c>
      <c r="Y123" t="str">
        <f t="shared" ref="Y123:Y153" si="23">IF(AND(U123&lt;0.33,V123&lt;0.33,W123&lt;0.33),"YES","NO")</f>
        <v>YES</v>
      </c>
    </row>
    <row r="124" spans="1:25" x14ac:dyDescent="0.25">
      <c r="A124" t="s">
        <v>105</v>
      </c>
      <c r="B124" s="1">
        <v>2017</v>
      </c>
      <c r="C124">
        <v>0</v>
      </c>
      <c r="D124">
        <v>1131</v>
      </c>
      <c r="E124">
        <v>1247</v>
      </c>
      <c r="F124">
        <v>0</v>
      </c>
      <c r="G124">
        <f t="shared" si="19"/>
        <v>1247</v>
      </c>
      <c r="H124">
        <v>5103</v>
      </c>
      <c r="I124">
        <v>5554.5</v>
      </c>
      <c r="J124">
        <v>279</v>
      </c>
      <c r="K124">
        <v>2776</v>
      </c>
      <c r="L124">
        <v>228</v>
      </c>
      <c r="M124">
        <v>3162</v>
      </c>
      <c r="N124">
        <v>2.09</v>
      </c>
      <c r="O124">
        <v>358</v>
      </c>
      <c r="P124">
        <v>9.81</v>
      </c>
      <c r="Q124">
        <v>0</v>
      </c>
      <c r="R124">
        <v>29408.1</v>
      </c>
      <c r="S124">
        <v>2943</v>
      </c>
      <c r="U124">
        <f t="shared" si="20"/>
        <v>0</v>
      </c>
      <c r="V124">
        <f t="shared" si="21"/>
        <v>0.20361868755063461</v>
      </c>
      <c r="W124">
        <f t="shared" si="22"/>
        <v>0.22450265550454587</v>
      </c>
      <c r="Y124" t="str">
        <f t="shared" si="23"/>
        <v>YES</v>
      </c>
    </row>
    <row r="125" spans="1:25" x14ac:dyDescent="0.25">
      <c r="A125" t="s">
        <v>105</v>
      </c>
      <c r="B125" s="1">
        <v>2018</v>
      </c>
      <c r="C125">
        <v>0</v>
      </c>
      <c r="D125">
        <v>943</v>
      </c>
      <c r="E125">
        <v>1218</v>
      </c>
      <c r="F125">
        <v>0</v>
      </c>
      <c r="G125">
        <f t="shared" si="19"/>
        <v>1218</v>
      </c>
      <c r="H125">
        <v>3780</v>
      </c>
      <c r="I125">
        <v>4441.5</v>
      </c>
      <c r="J125">
        <v>248</v>
      </c>
      <c r="K125">
        <v>2487</v>
      </c>
      <c r="L125">
        <v>129</v>
      </c>
      <c r="M125">
        <v>2834</v>
      </c>
      <c r="N125">
        <v>1.76</v>
      </c>
      <c r="O125">
        <v>188</v>
      </c>
      <c r="P125">
        <v>5.62</v>
      </c>
      <c r="Q125">
        <v>0</v>
      </c>
      <c r="R125">
        <v>11074.2</v>
      </c>
      <c r="S125">
        <v>2723</v>
      </c>
      <c r="U125">
        <f t="shared" si="20"/>
        <v>0</v>
      </c>
      <c r="V125">
        <f t="shared" si="21"/>
        <v>0.21231565912416978</v>
      </c>
      <c r="W125">
        <f t="shared" si="22"/>
        <v>0.27423167848699764</v>
      </c>
      <c r="Y125" t="str">
        <f t="shared" si="23"/>
        <v>YES</v>
      </c>
    </row>
    <row r="126" spans="1:25" x14ac:dyDescent="0.25">
      <c r="A126" t="s">
        <v>102</v>
      </c>
      <c r="B126" s="1">
        <v>2010</v>
      </c>
      <c r="C126">
        <v>2069</v>
      </c>
      <c r="D126">
        <v>735</v>
      </c>
      <c r="E126">
        <v>844</v>
      </c>
      <c r="F126">
        <v>0</v>
      </c>
      <c r="G126">
        <f t="shared" si="19"/>
        <v>844</v>
      </c>
      <c r="H126">
        <v>9734</v>
      </c>
      <c r="I126">
        <v>7747</v>
      </c>
      <c r="J126">
        <v>5251</v>
      </c>
      <c r="K126">
        <v>2199</v>
      </c>
      <c r="L126">
        <v>714</v>
      </c>
      <c r="M126">
        <v>7451</v>
      </c>
      <c r="N126">
        <v>1.41</v>
      </c>
      <c r="O126">
        <v>1062</v>
      </c>
      <c r="P126">
        <v>14.06</v>
      </c>
      <c r="Q126">
        <v>1669</v>
      </c>
      <c r="R126">
        <v>4919.5</v>
      </c>
      <c r="S126">
        <v>4345</v>
      </c>
      <c r="U126">
        <f t="shared" si="20"/>
        <v>0.26707112430618302</v>
      </c>
      <c r="V126">
        <f t="shared" si="21"/>
        <v>9.4875435652510651E-2</v>
      </c>
      <c r="W126">
        <f t="shared" si="22"/>
        <v>0.10894539821866529</v>
      </c>
      <c r="Y126" t="str">
        <f t="shared" si="23"/>
        <v>YES</v>
      </c>
    </row>
    <row r="127" spans="1:25" x14ac:dyDescent="0.25">
      <c r="A127" t="s">
        <v>102</v>
      </c>
      <c r="B127" s="1">
        <v>2011</v>
      </c>
      <c r="C127">
        <v>1848</v>
      </c>
      <c r="D127">
        <v>809</v>
      </c>
      <c r="E127">
        <v>469</v>
      </c>
      <c r="F127">
        <v>0</v>
      </c>
      <c r="G127">
        <f t="shared" si="19"/>
        <v>469</v>
      </c>
      <c r="H127">
        <v>8948</v>
      </c>
      <c r="I127">
        <v>9341</v>
      </c>
      <c r="J127">
        <v>5371</v>
      </c>
      <c r="K127">
        <v>1967</v>
      </c>
      <c r="L127">
        <v>852</v>
      </c>
      <c r="M127">
        <v>7338</v>
      </c>
      <c r="N127">
        <v>2.0499999999999998</v>
      </c>
      <c r="O127">
        <v>999</v>
      </c>
      <c r="P127">
        <v>13.51</v>
      </c>
      <c r="Q127">
        <v>1398</v>
      </c>
      <c r="R127">
        <v>9328.2000000000007</v>
      </c>
      <c r="S127">
        <v>4379</v>
      </c>
      <c r="U127">
        <f t="shared" si="20"/>
        <v>0.19783749063269457</v>
      </c>
      <c r="V127">
        <f t="shared" si="21"/>
        <v>8.6607429611390646E-2</v>
      </c>
      <c r="W127">
        <f t="shared" si="22"/>
        <v>5.0208757092388395E-2</v>
      </c>
      <c r="Y127" t="str">
        <f t="shared" si="23"/>
        <v>YES</v>
      </c>
    </row>
    <row r="128" spans="1:25" x14ac:dyDescent="0.25">
      <c r="A128" t="s">
        <v>102</v>
      </c>
      <c r="B128" s="1">
        <v>2012</v>
      </c>
      <c r="C128">
        <v>1573</v>
      </c>
      <c r="D128">
        <v>994</v>
      </c>
      <c r="E128">
        <v>227</v>
      </c>
      <c r="F128">
        <v>0</v>
      </c>
      <c r="G128">
        <f t="shared" si="19"/>
        <v>227</v>
      </c>
      <c r="H128">
        <v>10708</v>
      </c>
      <c r="I128">
        <v>9828</v>
      </c>
      <c r="J128">
        <v>5508</v>
      </c>
      <c r="K128">
        <v>2118</v>
      </c>
      <c r="L128">
        <v>1030</v>
      </c>
      <c r="M128">
        <v>7626</v>
      </c>
      <c r="N128">
        <v>1.87</v>
      </c>
      <c r="O128">
        <v>1240</v>
      </c>
      <c r="P128">
        <v>11.38</v>
      </c>
      <c r="Q128">
        <v>1123</v>
      </c>
      <c r="R128">
        <v>1725.7</v>
      </c>
      <c r="S128">
        <v>4717</v>
      </c>
      <c r="U128">
        <f t="shared" si="20"/>
        <v>0.16005291005291006</v>
      </c>
      <c r="V128">
        <f t="shared" si="21"/>
        <v>0.10113960113960115</v>
      </c>
      <c r="W128">
        <f t="shared" si="22"/>
        <v>2.3097273097273097E-2</v>
      </c>
      <c r="Y128" t="str">
        <f t="shared" si="23"/>
        <v>YES</v>
      </c>
    </row>
    <row r="129" spans="1:25" x14ac:dyDescent="0.25">
      <c r="A129" t="s">
        <v>102</v>
      </c>
      <c r="B129" s="1">
        <v>2013</v>
      </c>
      <c r="C129">
        <v>1660</v>
      </c>
      <c r="D129">
        <v>954</v>
      </c>
      <c r="E129">
        <v>469</v>
      </c>
      <c r="F129">
        <v>0</v>
      </c>
      <c r="G129">
        <f t="shared" si="19"/>
        <v>469</v>
      </c>
      <c r="H129">
        <v>9740</v>
      </c>
      <c r="I129">
        <v>10224</v>
      </c>
      <c r="J129">
        <v>5226</v>
      </c>
      <c r="K129">
        <v>2110</v>
      </c>
      <c r="L129">
        <v>974</v>
      </c>
      <c r="M129">
        <v>7336</v>
      </c>
      <c r="N129">
        <v>2.21</v>
      </c>
      <c r="O129">
        <v>605</v>
      </c>
      <c r="P129">
        <v>7.57</v>
      </c>
      <c r="Q129">
        <v>1095</v>
      </c>
      <c r="R129">
        <v>6203.2</v>
      </c>
      <c r="S129">
        <v>4713</v>
      </c>
      <c r="U129">
        <f t="shared" si="20"/>
        <v>0.16236306729264477</v>
      </c>
      <c r="V129">
        <f t="shared" si="21"/>
        <v>9.3309859154929578E-2</v>
      </c>
      <c r="W129">
        <f t="shared" si="22"/>
        <v>4.5872456964006263E-2</v>
      </c>
      <c r="Y129" t="str">
        <f t="shared" si="23"/>
        <v>YES</v>
      </c>
    </row>
    <row r="130" spans="1:25" x14ac:dyDescent="0.25">
      <c r="A130" t="s">
        <v>102</v>
      </c>
      <c r="B130" s="1">
        <v>2014</v>
      </c>
      <c r="C130">
        <v>1872</v>
      </c>
      <c r="D130">
        <v>1190</v>
      </c>
      <c r="E130">
        <v>291</v>
      </c>
      <c r="F130">
        <v>0</v>
      </c>
      <c r="G130">
        <f t="shared" si="19"/>
        <v>291</v>
      </c>
      <c r="H130">
        <v>11579</v>
      </c>
      <c r="I130">
        <v>10659.5</v>
      </c>
      <c r="J130">
        <v>6187</v>
      </c>
      <c r="K130">
        <v>2127</v>
      </c>
      <c r="L130">
        <v>1032</v>
      </c>
      <c r="M130">
        <v>8314</v>
      </c>
      <c r="N130">
        <v>1.83</v>
      </c>
      <c r="O130">
        <v>415</v>
      </c>
      <c r="P130">
        <v>4.7300000000000004</v>
      </c>
      <c r="Q130">
        <v>1307</v>
      </c>
      <c r="R130">
        <v>3661.1</v>
      </c>
      <c r="S130">
        <v>5403</v>
      </c>
      <c r="U130">
        <f t="shared" si="20"/>
        <v>0.17561799333927483</v>
      </c>
      <c r="V130">
        <f t="shared" si="21"/>
        <v>0.11163750644964586</v>
      </c>
      <c r="W130">
        <f t="shared" si="22"/>
        <v>2.7299591913316761E-2</v>
      </c>
      <c r="Y130" t="str">
        <f t="shared" si="23"/>
        <v>YES</v>
      </c>
    </row>
    <row r="131" spans="1:25" x14ac:dyDescent="0.25">
      <c r="A131" t="s">
        <v>102</v>
      </c>
      <c r="B131" s="1">
        <v>2015</v>
      </c>
      <c r="C131">
        <v>1910</v>
      </c>
      <c r="D131">
        <v>1112</v>
      </c>
      <c r="E131">
        <v>36</v>
      </c>
      <c r="F131">
        <v>0</v>
      </c>
      <c r="G131">
        <f t="shared" si="19"/>
        <v>36</v>
      </c>
      <c r="H131">
        <v>11541</v>
      </c>
      <c r="I131">
        <v>11560</v>
      </c>
      <c r="J131">
        <v>7414</v>
      </c>
      <c r="K131">
        <v>1794</v>
      </c>
      <c r="L131">
        <v>1687</v>
      </c>
      <c r="M131">
        <v>9209</v>
      </c>
      <c r="N131">
        <v>2.02</v>
      </c>
      <c r="O131">
        <v>385</v>
      </c>
      <c r="P131">
        <v>3.92</v>
      </c>
      <c r="Q131">
        <v>1246</v>
      </c>
      <c r="R131">
        <v>14046.7</v>
      </c>
      <c r="S131">
        <v>5717</v>
      </c>
      <c r="U131">
        <f t="shared" si="20"/>
        <v>0.16522491349480969</v>
      </c>
      <c r="V131">
        <f t="shared" si="21"/>
        <v>9.6193771626297581E-2</v>
      </c>
      <c r="W131">
        <f t="shared" si="22"/>
        <v>3.1141868512110727E-3</v>
      </c>
      <c r="Y131" t="str">
        <f t="shared" si="23"/>
        <v>YES</v>
      </c>
    </row>
    <row r="132" spans="1:25" x14ac:dyDescent="0.25">
      <c r="A132" t="s">
        <v>102</v>
      </c>
      <c r="B132" s="1">
        <v>2016</v>
      </c>
    </row>
    <row r="133" spans="1:25" x14ac:dyDescent="0.25">
      <c r="A133" t="s">
        <v>102</v>
      </c>
      <c r="B133" s="1">
        <v>2017</v>
      </c>
    </row>
    <row r="134" spans="1:25" x14ac:dyDescent="0.25">
      <c r="A134" t="s">
        <v>102</v>
      </c>
      <c r="B134" s="1">
        <v>2018</v>
      </c>
    </row>
    <row r="135" spans="1:25" x14ac:dyDescent="0.25">
      <c r="A135" t="s">
        <v>103</v>
      </c>
      <c r="B135" s="1">
        <v>2010</v>
      </c>
      <c r="C135">
        <v>1000</v>
      </c>
      <c r="D135">
        <v>2283</v>
      </c>
      <c r="E135">
        <v>2538</v>
      </c>
      <c r="F135">
        <v>69</v>
      </c>
      <c r="G135">
        <f t="shared" si="19"/>
        <v>2607</v>
      </c>
      <c r="H135">
        <v>23719</v>
      </c>
      <c r="I135">
        <v>22672.5</v>
      </c>
      <c r="J135">
        <v>9629</v>
      </c>
      <c r="K135">
        <v>6500</v>
      </c>
      <c r="L135">
        <v>1501</v>
      </c>
      <c r="M135">
        <v>16129</v>
      </c>
      <c r="N135">
        <v>1.97</v>
      </c>
      <c r="O135">
        <v>3140</v>
      </c>
      <c r="P135">
        <v>17.02</v>
      </c>
      <c r="Q135">
        <v>800</v>
      </c>
      <c r="R135">
        <v>5689.3</v>
      </c>
      <c r="S135">
        <v>13158</v>
      </c>
      <c r="U135">
        <f t="shared" si="20"/>
        <v>4.4106296173778807E-2</v>
      </c>
      <c r="V135">
        <f t="shared" si="21"/>
        <v>0.10069467416473701</v>
      </c>
      <c r="W135">
        <f t="shared" si="22"/>
        <v>0.11498511412504135</v>
      </c>
      <c r="Y135" t="str">
        <f t="shared" si="23"/>
        <v>YES</v>
      </c>
    </row>
    <row r="136" spans="1:25" x14ac:dyDescent="0.25">
      <c r="A136" t="s">
        <v>103</v>
      </c>
      <c r="B136" s="1">
        <v>2011</v>
      </c>
      <c r="C136">
        <v>800</v>
      </c>
      <c r="D136">
        <v>1682</v>
      </c>
      <c r="E136">
        <v>1526</v>
      </c>
      <c r="F136">
        <v>45</v>
      </c>
      <c r="G136">
        <f t="shared" si="19"/>
        <v>1571</v>
      </c>
      <c r="H136">
        <v>21427</v>
      </c>
      <c r="I136">
        <v>22573</v>
      </c>
      <c r="J136">
        <v>10701</v>
      </c>
      <c r="K136">
        <v>5326</v>
      </c>
      <c r="L136">
        <v>1945</v>
      </c>
      <c r="M136">
        <v>16096</v>
      </c>
      <c r="N136">
        <v>1.56</v>
      </c>
      <c r="O136">
        <v>1217</v>
      </c>
      <c r="P136">
        <v>6.74</v>
      </c>
      <c r="Q136">
        <v>600</v>
      </c>
      <c r="R136">
        <v>2873.7</v>
      </c>
      <c r="S136">
        <v>12909</v>
      </c>
      <c r="U136">
        <f t="shared" si="20"/>
        <v>3.5440570593186553E-2</v>
      </c>
      <c r="V136">
        <f t="shared" si="21"/>
        <v>7.4513799672174724E-2</v>
      </c>
      <c r="W136">
        <f t="shared" si="22"/>
        <v>6.9596420502370082E-2</v>
      </c>
      <c r="Y136" t="str">
        <f t="shared" si="23"/>
        <v>YES</v>
      </c>
    </row>
    <row r="137" spans="1:25" x14ac:dyDescent="0.25">
      <c r="A137" t="s">
        <v>103</v>
      </c>
      <c r="B137" s="1">
        <v>2012</v>
      </c>
      <c r="C137">
        <v>1495</v>
      </c>
      <c r="D137">
        <v>1704</v>
      </c>
      <c r="E137">
        <v>6</v>
      </c>
      <c r="F137">
        <v>8</v>
      </c>
      <c r="G137">
        <f t="shared" si="19"/>
        <v>14</v>
      </c>
      <c r="H137">
        <v>19025</v>
      </c>
      <c r="I137">
        <v>20226</v>
      </c>
      <c r="J137">
        <v>11016</v>
      </c>
      <c r="K137">
        <v>5921</v>
      </c>
      <c r="L137">
        <v>2874</v>
      </c>
      <c r="M137">
        <v>16937</v>
      </c>
      <c r="N137">
        <v>1.47</v>
      </c>
      <c r="O137">
        <v>1049</v>
      </c>
      <c r="P137">
        <v>5.61</v>
      </c>
      <c r="Q137">
        <v>400</v>
      </c>
      <c r="R137">
        <v>329.8</v>
      </c>
      <c r="S137">
        <v>12997</v>
      </c>
      <c r="U137">
        <f t="shared" si="20"/>
        <v>7.3914763176109954E-2</v>
      </c>
      <c r="V137">
        <f t="shared" si="21"/>
        <v>8.4247997626816964E-2</v>
      </c>
      <c r="W137">
        <f t="shared" si="22"/>
        <v>6.9217838425788593E-4</v>
      </c>
      <c r="Y137" t="str">
        <f t="shared" si="23"/>
        <v>YES</v>
      </c>
    </row>
    <row r="138" spans="1:25" x14ac:dyDescent="0.25">
      <c r="A138" t="s">
        <v>103</v>
      </c>
      <c r="B138" s="1">
        <v>2013</v>
      </c>
      <c r="C138">
        <v>2686</v>
      </c>
      <c r="D138">
        <v>1535</v>
      </c>
      <c r="E138">
        <v>4</v>
      </c>
      <c r="F138">
        <v>0</v>
      </c>
      <c r="G138">
        <f t="shared" si="19"/>
        <v>4</v>
      </c>
      <c r="H138">
        <v>12859</v>
      </c>
      <c r="I138">
        <v>15942</v>
      </c>
      <c r="J138">
        <v>10089</v>
      </c>
      <c r="K138">
        <v>6703</v>
      </c>
      <c r="L138">
        <v>4088</v>
      </c>
      <c r="M138">
        <v>16792</v>
      </c>
      <c r="N138">
        <v>1.23</v>
      </c>
      <c r="O138">
        <v>-533</v>
      </c>
      <c r="P138">
        <v>-4.2699999999999996</v>
      </c>
      <c r="Q138">
        <v>200</v>
      </c>
      <c r="R138">
        <v>410.6</v>
      </c>
      <c r="S138">
        <v>11829</v>
      </c>
      <c r="U138">
        <f t="shared" si="20"/>
        <v>0.16848576088320161</v>
      </c>
      <c r="V138">
        <f t="shared" si="21"/>
        <v>9.6286538702797644E-2</v>
      </c>
      <c r="W138">
        <f t="shared" si="22"/>
        <v>2.509095471082675E-4</v>
      </c>
      <c r="Y138" t="str">
        <f t="shared" si="23"/>
        <v>YES</v>
      </c>
    </row>
    <row r="139" spans="1:25" x14ac:dyDescent="0.25">
      <c r="A139" t="s">
        <v>103</v>
      </c>
      <c r="B139" s="1">
        <v>2014</v>
      </c>
      <c r="C139">
        <v>1999</v>
      </c>
      <c r="D139">
        <v>1859</v>
      </c>
      <c r="E139">
        <v>3</v>
      </c>
      <c r="F139">
        <v>0</v>
      </c>
      <c r="G139">
        <f t="shared" si="19"/>
        <v>3</v>
      </c>
      <c r="H139">
        <v>10422</v>
      </c>
      <c r="I139">
        <v>11640.5</v>
      </c>
      <c r="J139">
        <v>9993</v>
      </c>
      <c r="K139">
        <v>5902</v>
      </c>
      <c r="L139">
        <v>3494</v>
      </c>
      <c r="M139">
        <v>15895</v>
      </c>
      <c r="N139">
        <v>0.95</v>
      </c>
      <c r="O139">
        <v>-34</v>
      </c>
      <c r="P139">
        <v>7.0000000000000007E-2</v>
      </c>
      <c r="Q139">
        <v>0</v>
      </c>
      <c r="R139">
        <v>6468.2</v>
      </c>
      <c r="S139">
        <v>11764</v>
      </c>
      <c r="U139">
        <f t="shared" si="20"/>
        <v>0.17172801855590394</v>
      </c>
      <c r="V139">
        <f t="shared" si="21"/>
        <v>0.15970104376959754</v>
      </c>
      <c r="W139">
        <f t="shared" si="22"/>
        <v>2.5772088827799491E-4</v>
      </c>
      <c r="Y139" t="str">
        <f t="shared" si="23"/>
        <v>YES</v>
      </c>
    </row>
    <row r="140" spans="1:25" x14ac:dyDescent="0.25">
      <c r="A140" t="s">
        <v>103</v>
      </c>
      <c r="B140" s="1">
        <v>2015</v>
      </c>
      <c r="C140">
        <v>775</v>
      </c>
      <c r="D140">
        <v>1990</v>
      </c>
      <c r="E140">
        <v>3</v>
      </c>
      <c r="F140">
        <v>0</v>
      </c>
      <c r="G140">
        <f t="shared" si="19"/>
        <v>3</v>
      </c>
      <c r="H140">
        <v>8363</v>
      </c>
      <c r="I140">
        <v>9392.5</v>
      </c>
      <c r="J140">
        <v>7642</v>
      </c>
      <c r="K140">
        <v>5389</v>
      </c>
      <c r="L140">
        <v>2498</v>
      </c>
      <c r="M140">
        <v>13030</v>
      </c>
      <c r="N140">
        <v>0.95</v>
      </c>
      <c r="O140">
        <v>-1795</v>
      </c>
      <c r="P140">
        <v>-10.81</v>
      </c>
      <c r="Q140" t="s">
        <v>1</v>
      </c>
      <c r="R140">
        <v>1654.1</v>
      </c>
      <c r="S140">
        <v>10141</v>
      </c>
      <c r="U140">
        <f t="shared" si="20"/>
        <v>8.2512643066276287E-2</v>
      </c>
      <c r="V140">
        <f t="shared" si="21"/>
        <v>0.21187117380889006</v>
      </c>
      <c r="W140">
        <f t="shared" si="22"/>
        <v>3.1940377961139205E-4</v>
      </c>
      <c r="Y140" t="str">
        <f t="shared" si="23"/>
        <v>YES</v>
      </c>
    </row>
    <row r="141" spans="1:25" x14ac:dyDescent="0.25">
      <c r="A141" t="s">
        <v>103</v>
      </c>
      <c r="B141" s="1">
        <v>2016</v>
      </c>
      <c r="C141">
        <v>1546</v>
      </c>
      <c r="D141">
        <v>1428</v>
      </c>
      <c r="E141">
        <v>2</v>
      </c>
      <c r="F141">
        <v>0</v>
      </c>
      <c r="G141">
        <f t="shared" si="19"/>
        <v>2</v>
      </c>
      <c r="H141">
        <v>7984</v>
      </c>
      <c r="I141">
        <v>8173.5</v>
      </c>
      <c r="J141">
        <v>6972</v>
      </c>
      <c r="K141">
        <v>5142</v>
      </c>
      <c r="L141">
        <v>3715</v>
      </c>
      <c r="M141">
        <v>12115</v>
      </c>
      <c r="N141">
        <v>0.94</v>
      </c>
      <c r="O141">
        <v>-1646</v>
      </c>
      <c r="P141">
        <v>-11.51</v>
      </c>
      <c r="Q141" t="s">
        <v>1</v>
      </c>
      <c r="R141">
        <v>811</v>
      </c>
      <c r="S141">
        <v>8233</v>
      </c>
      <c r="U141">
        <f t="shared" si="20"/>
        <v>0.18914785587569585</v>
      </c>
      <c r="V141">
        <f t="shared" si="21"/>
        <v>0.17471095613874105</v>
      </c>
      <c r="W141">
        <f t="shared" si="22"/>
        <v>2.446932158805897E-4</v>
      </c>
      <c r="Y141" t="str">
        <f t="shared" si="23"/>
        <v>YES</v>
      </c>
    </row>
    <row r="142" spans="1:25" x14ac:dyDescent="0.25">
      <c r="A142" t="s">
        <v>103</v>
      </c>
      <c r="B142" s="1">
        <v>2017</v>
      </c>
    </row>
    <row r="143" spans="1:25" x14ac:dyDescent="0.25">
      <c r="A143" t="s">
        <v>103</v>
      </c>
      <c r="B143" s="1">
        <v>2018</v>
      </c>
    </row>
    <row r="144" spans="1:25" x14ac:dyDescent="0.25">
      <c r="A144" t="s">
        <v>104</v>
      </c>
      <c r="B144" s="1">
        <v>2009</v>
      </c>
      <c r="C144">
        <v>0</v>
      </c>
      <c r="D144">
        <v>1394</v>
      </c>
      <c r="E144">
        <v>1250</v>
      </c>
      <c r="F144">
        <v>26</v>
      </c>
      <c r="G144">
        <f t="shared" si="19"/>
        <v>1276</v>
      </c>
      <c r="H144">
        <v>12075</v>
      </c>
      <c r="I144">
        <v>9819.5</v>
      </c>
      <c r="J144">
        <v>2483</v>
      </c>
      <c r="K144">
        <v>3533</v>
      </c>
      <c r="L144">
        <v>1174</v>
      </c>
      <c r="M144">
        <v>6884</v>
      </c>
      <c r="N144">
        <v>2.04</v>
      </c>
      <c r="O144">
        <v>1567</v>
      </c>
      <c r="P144">
        <v>21.23</v>
      </c>
      <c r="Q144">
        <v>0</v>
      </c>
      <c r="R144">
        <v>1002.2</v>
      </c>
      <c r="S144">
        <v>5536</v>
      </c>
      <c r="U144">
        <f t="shared" si="20"/>
        <v>0</v>
      </c>
      <c r="V144">
        <f t="shared" si="21"/>
        <v>0.14196242171189979</v>
      </c>
      <c r="W144">
        <f t="shared" si="22"/>
        <v>0.12994551657416364</v>
      </c>
      <c r="Y144" t="str">
        <f t="shared" si="23"/>
        <v>YES</v>
      </c>
    </row>
    <row r="145" spans="1:25" x14ac:dyDescent="0.25">
      <c r="A145" t="s">
        <v>104</v>
      </c>
      <c r="B145" s="1">
        <v>2010</v>
      </c>
      <c r="C145">
        <v>0</v>
      </c>
      <c r="D145">
        <v>1545</v>
      </c>
      <c r="E145">
        <v>3351</v>
      </c>
      <c r="F145">
        <v>28</v>
      </c>
      <c r="G145">
        <f t="shared" si="19"/>
        <v>3379</v>
      </c>
      <c r="H145">
        <v>22912</v>
      </c>
      <c r="I145">
        <v>17493.5</v>
      </c>
      <c r="J145">
        <v>2410</v>
      </c>
      <c r="K145">
        <v>5693</v>
      </c>
      <c r="L145">
        <v>1312</v>
      </c>
      <c r="M145">
        <v>9692</v>
      </c>
      <c r="N145">
        <v>1.46</v>
      </c>
      <c r="O145">
        <v>1828</v>
      </c>
      <c r="P145">
        <v>19.53</v>
      </c>
      <c r="Q145">
        <v>0</v>
      </c>
      <c r="R145">
        <v>3423.7</v>
      </c>
      <c r="S145">
        <v>8184</v>
      </c>
      <c r="U145">
        <f t="shared" si="20"/>
        <v>0</v>
      </c>
      <c r="V145">
        <f t="shared" si="21"/>
        <v>8.8318518306799668E-2</v>
      </c>
      <c r="W145">
        <f t="shared" si="22"/>
        <v>0.19315745848457999</v>
      </c>
      <c r="Y145" t="str">
        <f t="shared" si="23"/>
        <v>YES</v>
      </c>
    </row>
    <row r="146" spans="1:25" x14ac:dyDescent="0.25">
      <c r="A146" t="s">
        <v>104</v>
      </c>
      <c r="B146" s="1">
        <v>2011</v>
      </c>
      <c r="C146">
        <v>0</v>
      </c>
      <c r="D146">
        <v>1582</v>
      </c>
      <c r="E146">
        <v>1761</v>
      </c>
      <c r="F146">
        <v>36</v>
      </c>
      <c r="G146">
        <f t="shared" si="19"/>
        <v>1797</v>
      </c>
      <c r="H146">
        <v>22230</v>
      </c>
      <c r="I146">
        <v>22571</v>
      </c>
      <c r="J146">
        <v>4311</v>
      </c>
      <c r="K146">
        <v>4454</v>
      </c>
      <c r="L146">
        <v>1216</v>
      </c>
      <c r="M146">
        <v>9285</v>
      </c>
      <c r="N146">
        <v>3.17</v>
      </c>
      <c r="O146">
        <v>1560</v>
      </c>
      <c r="P146">
        <v>14.53</v>
      </c>
      <c r="Q146">
        <v>0</v>
      </c>
      <c r="R146">
        <v>5766.3</v>
      </c>
      <c r="S146">
        <v>7873</v>
      </c>
      <c r="U146">
        <f t="shared" si="20"/>
        <v>0</v>
      </c>
      <c r="V146">
        <f t="shared" si="21"/>
        <v>7.0089938416552214E-2</v>
      </c>
      <c r="W146">
        <f t="shared" si="22"/>
        <v>7.9615435736121579E-2</v>
      </c>
      <c r="Y146" t="str">
        <f t="shared" si="23"/>
        <v>YES</v>
      </c>
    </row>
    <row r="147" spans="1:25" x14ac:dyDescent="0.25">
      <c r="A147" t="s">
        <v>104</v>
      </c>
      <c r="B147" s="1">
        <v>2012</v>
      </c>
      <c r="C147">
        <v>0</v>
      </c>
      <c r="D147">
        <v>1599</v>
      </c>
      <c r="E147">
        <v>1222</v>
      </c>
      <c r="F147">
        <v>14</v>
      </c>
      <c r="G147">
        <f t="shared" si="19"/>
        <v>1236</v>
      </c>
      <c r="H147">
        <v>25770</v>
      </c>
      <c r="I147">
        <v>24000</v>
      </c>
      <c r="J147">
        <v>4882</v>
      </c>
      <c r="K147">
        <v>3860</v>
      </c>
      <c r="L147">
        <v>1604</v>
      </c>
      <c r="M147">
        <v>9288</v>
      </c>
      <c r="N147">
        <v>3.12</v>
      </c>
      <c r="O147">
        <v>1581</v>
      </c>
      <c r="P147">
        <v>15.05</v>
      </c>
      <c r="Q147">
        <v>0</v>
      </c>
      <c r="R147">
        <v>639.70000000000005</v>
      </c>
      <c r="S147">
        <v>7493</v>
      </c>
      <c r="U147">
        <f t="shared" si="20"/>
        <v>0</v>
      </c>
      <c r="V147">
        <f t="shared" si="21"/>
        <v>6.6625000000000004E-2</v>
      </c>
      <c r="W147">
        <f t="shared" si="22"/>
        <v>5.1499999999999997E-2</v>
      </c>
      <c r="Y147" t="str">
        <f t="shared" si="23"/>
        <v>YES</v>
      </c>
    </row>
    <row r="148" spans="1:25" x14ac:dyDescent="0.25">
      <c r="A148" t="s">
        <v>104</v>
      </c>
      <c r="B148" s="1">
        <v>2013</v>
      </c>
      <c r="C148">
        <v>0</v>
      </c>
      <c r="D148">
        <v>2123</v>
      </c>
      <c r="E148">
        <v>379</v>
      </c>
      <c r="F148">
        <v>5</v>
      </c>
      <c r="G148">
        <f t="shared" si="19"/>
        <v>384</v>
      </c>
      <c r="H148">
        <v>26160</v>
      </c>
      <c r="I148">
        <v>25965</v>
      </c>
      <c r="J148">
        <v>5220</v>
      </c>
      <c r="K148">
        <v>3541</v>
      </c>
      <c r="L148">
        <v>1585</v>
      </c>
      <c r="M148">
        <v>8925</v>
      </c>
      <c r="N148">
        <v>3.59</v>
      </c>
      <c r="O148">
        <v>1637</v>
      </c>
      <c r="P148">
        <v>15.88</v>
      </c>
      <c r="Q148">
        <v>0</v>
      </c>
      <c r="R148">
        <v>10913</v>
      </c>
      <c r="S148">
        <v>7100</v>
      </c>
      <c r="U148">
        <f t="shared" si="20"/>
        <v>0</v>
      </c>
      <c r="V148">
        <f t="shared" si="21"/>
        <v>8.1763912959753521E-2</v>
      </c>
      <c r="W148">
        <f t="shared" si="22"/>
        <v>1.4789139225880994E-2</v>
      </c>
      <c r="Y148" t="str">
        <f t="shared" si="23"/>
        <v>YES</v>
      </c>
    </row>
    <row r="149" spans="1:25" x14ac:dyDescent="0.25">
      <c r="A149" t="s">
        <v>104</v>
      </c>
      <c r="B149" s="1">
        <v>2014</v>
      </c>
      <c r="C149">
        <v>0</v>
      </c>
      <c r="D149">
        <v>2477</v>
      </c>
      <c r="E149">
        <v>349</v>
      </c>
      <c r="F149">
        <v>0</v>
      </c>
      <c r="G149">
        <f t="shared" si="19"/>
        <v>349</v>
      </c>
      <c r="H149">
        <v>24840</v>
      </c>
      <c r="I149">
        <v>25500</v>
      </c>
      <c r="J149">
        <v>5189</v>
      </c>
      <c r="K149">
        <v>4027</v>
      </c>
      <c r="L149">
        <v>1832</v>
      </c>
      <c r="M149">
        <v>9381</v>
      </c>
      <c r="N149">
        <v>3.55</v>
      </c>
      <c r="O149">
        <v>1545</v>
      </c>
      <c r="P149">
        <v>15</v>
      </c>
      <c r="Q149">
        <v>0</v>
      </c>
      <c r="R149">
        <v>244.1</v>
      </c>
      <c r="S149">
        <v>7263</v>
      </c>
      <c r="U149">
        <f t="shared" si="20"/>
        <v>0</v>
      </c>
      <c r="V149">
        <f t="shared" si="21"/>
        <v>9.713725490196079E-2</v>
      </c>
      <c r="W149">
        <f t="shared" si="22"/>
        <v>1.3686274509803921E-2</v>
      </c>
      <c r="Y149" t="str">
        <f t="shared" si="23"/>
        <v>YES</v>
      </c>
    </row>
    <row r="150" spans="1:25" x14ac:dyDescent="0.25">
      <c r="A150" t="s">
        <v>104</v>
      </c>
      <c r="B150" s="1">
        <v>2015</v>
      </c>
      <c r="C150">
        <v>0</v>
      </c>
      <c r="D150">
        <v>2096</v>
      </c>
      <c r="E150">
        <v>893</v>
      </c>
      <c r="F150">
        <v>0</v>
      </c>
      <c r="G150">
        <f t="shared" si="19"/>
        <v>893</v>
      </c>
      <c r="H150">
        <v>24840</v>
      </c>
      <c r="I150">
        <v>24840</v>
      </c>
      <c r="J150">
        <v>6131</v>
      </c>
      <c r="K150">
        <v>4076</v>
      </c>
      <c r="L150">
        <v>1507</v>
      </c>
      <c r="M150">
        <v>10372</v>
      </c>
      <c r="N150">
        <v>2.91</v>
      </c>
      <c r="O150">
        <v>1457</v>
      </c>
      <c r="P150">
        <v>13.38</v>
      </c>
      <c r="Q150" t="s">
        <v>1</v>
      </c>
      <c r="R150">
        <v>191.2</v>
      </c>
      <c r="S150">
        <v>8486</v>
      </c>
      <c r="U150">
        <f t="shared" si="20"/>
        <v>0</v>
      </c>
      <c r="V150">
        <f t="shared" si="21"/>
        <v>8.4380032206119157E-2</v>
      </c>
      <c r="W150">
        <f t="shared" si="22"/>
        <v>3.5950080515297904E-2</v>
      </c>
      <c r="Y150" t="str">
        <f t="shared" si="23"/>
        <v>YES</v>
      </c>
    </row>
    <row r="151" spans="1:25" x14ac:dyDescent="0.25">
      <c r="A151" t="s">
        <v>104</v>
      </c>
      <c r="B151" s="1">
        <v>2016</v>
      </c>
      <c r="C151">
        <v>0</v>
      </c>
      <c r="D151">
        <v>2959</v>
      </c>
      <c r="E151">
        <v>772</v>
      </c>
      <c r="F151">
        <v>1</v>
      </c>
      <c r="G151">
        <f t="shared" si="19"/>
        <v>773</v>
      </c>
      <c r="H151">
        <v>18360</v>
      </c>
      <c r="I151">
        <v>21600</v>
      </c>
      <c r="J151">
        <v>5634</v>
      </c>
      <c r="K151">
        <v>4804</v>
      </c>
      <c r="L151">
        <v>1971</v>
      </c>
      <c r="M151">
        <v>10603</v>
      </c>
      <c r="N151">
        <v>2.97</v>
      </c>
      <c r="O151">
        <v>921</v>
      </c>
      <c r="P151">
        <v>7.74</v>
      </c>
      <c r="Q151" t="s">
        <v>1</v>
      </c>
      <c r="R151">
        <v>287.89999999999998</v>
      </c>
      <c r="S151">
        <v>8240</v>
      </c>
      <c r="U151">
        <f t="shared" si="20"/>
        <v>0</v>
      </c>
      <c r="V151">
        <f t="shared" si="21"/>
        <v>0.13699074074074075</v>
      </c>
      <c r="W151">
        <f t="shared" si="22"/>
        <v>3.5787037037037034E-2</v>
      </c>
      <c r="Y151" t="str">
        <f t="shared" si="23"/>
        <v>YES</v>
      </c>
    </row>
    <row r="152" spans="1:25" x14ac:dyDescent="0.25">
      <c r="A152" t="s">
        <v>104</v>
      </c>
      <c r="B152" s="1">
        <v>2017</v>
      </c>
      <c r="C152">
        <v>588</v>
      </c>
      <c r="D152">
        <v>1465</v>
      </c>
      <c r="E152">
        <v>4478</v>
      </c>
      <c r="F152">
        <v>8</v>
      </c>
      <c r="G152">
        <f t="shared" si="19"/>
        <v>4486</v>
      </c>
      <c r="H152">
        <v>16740</v>
      </c>
      <c r="I152">
        <v>17550</v>
      </c>
      <c r="J152">
        <v>2676</v>
      </c>
      <c r="K152">
        <v>6098</v>
      </c>
      <c r="L152">
        <v>1519</v>
      </c>
      <c r="M152">
        <v>10759</v>
      </c>
      <c r="N152">
        <v>1.82</v>
      </c>
      <c r="O152">
        <v>1701</v>
      </c>
      <c r="P152">
        <v>13.21</v>
      </c>
      <c r="Q152">
        <v>197</v>
      </c>
      <c r="R152">
        <v>588.70000000000005</v>
      </c>
      <c r="S152">
        <v>8727</v>
      </c>
      <c r="U152">
        <f t="shared" si="20"/>
        <v>3.3504273504273506E-2</v>
      </c>
      <c r="V152">
        <f t="shared" si="21"/>
        <v>8.347578347578348E-2</v>
      </c>
      <c r="W152">
        <f t="shared" si="22"/>
        <v>0.25561253561253561</v>
      </c>
      <c r="Y152" t="str">
        <f t="shared" si="23"/>
        <v>YES</v>
      </c>
    </row>
    <row r="153" spans="1:25" x14ac:dyDescent="0.25">
      <c r="A153" t="s">
        <v>104</v>
      </c>
      <c r="B153" s="1">
        <v>2018</v>
      </c>
      <c r="C153">
        <v>200</v>
      </c>
      <c r="D153">
        <v>1727</v>
      </c>
      <c r="E153">
        <v>2197</v>
      </c>
      <c r="F153">
        <v>49</v>
      </c>
      <c r="G153">
        <f t="shared" si="19"/>
        <v>2246</v>
      </c>
      <c r="H153">
        <v>6300</v>
      </c>
      <c r="I153">
        <v>11520</v>
      </c>
      <c r="J153">
        <v>2514</v>
      </c>
      <c r="K153">
        <v>4084</v>
      </c>
      <c r="L153">
        <v>1241</v>
      </c>
      <c r="M153">
        <v>8438</v>
      </c>
      <c r="N153">
        <v>2.3199999999999998</v>
      </c>
      <c r="O153">
        <v>343</v>
      </c>
      <c r="P153">
        <v>2.54</v>
      </c>
      <c r="Q153">
        <v>145</v>
      </c>
      <c r="R153">
        <v>501.2</v>
      </c>
      <c r="S153">
        <v>6800</v>
      </c>
      <c r="U153">
        <f t="shared" si="20"/>
        <v>1.7361111111111112E-2</v>
      </c>
      <c r="V153">
        <f t="shared" si="21"/>
        <v>0.14991319444444445</v>
      </c>
      <c r="W153">
        <f t="shared" si="22"/>
        <v>0.19496527777777778</v>
      </c>
      <c r="Y153" t="str">
        <f t="shared" si="23"/>
        <v>YES</v>
      </c>
    </row>
    <row r="154" spans="1:25" x14ac:dyDescent="0.25">
      <c r="A154" t="s">
        <v>111</v>
      </c>
      <c r="B154" s="1">
        <v>2010</v>
      </c>
      <c r="C154">
        <v>7349</v>
      </c>
      <c r="D154">
        <v>4782</v>
      </c>
      <c r="E154">
        <v>25498</v>
      </c>
      <c r="F154">
        <v>1335</v>
      </c>
      <c r="G154">
        <f t="shared" ref="G154:G167" si="24">E154+F154</f>
        <v>26833</v>
      </c>
      <c r="H154">
        <v>211759</v>
      </c>
      <c r="I154">
        <v>229626</v>
      </c>
      <c r="J154">
        <v>99502</v>
      </c>
      <c r="K154">
        <v>40515</v>
      </c>
      <c r="L154">
        <v>12596</v>
      </c>
      <c r="M154">
        <v>172248</v>
      </c>
      <c r="N154">
        <v>1.55</v>
      </c>
      <c r="O154" t="s">
        <v>1</v>
      </c>
      <c r="P154">
        <v>15.37</v>
      </c>
      <c r="Q154">
        <v>5871</v>
      </c>
      <c r="R154">
        <v>148202</v>
      </c>
      <c r="S154">
        <v>148520</v>
      </c>
      <c r="U154">
        <f t="shared" ref="U154:U198" si="25">C154/I154</f>
        <v>3.200421555050386E-2</v>
      </c>
      <c r="V154">
        <f t="shared" ref="V154:V198" si="26">D154/I154</f>
        <v>2.0825167881685872E-2</v>
      </c>
      <c r="W154">
        <f t="shared" ref="W154:W198" si="27">G154/I154</f>
        <v>0.11685523416337872</v>
      </c>
      <c r="Y154" t="str">
        <f t="shared" ref="Y154:Y198" si="28">IF(AND(U154&lt;0.33,V154&lt;0.33,W154&lt;0.33),"YES","NO")</f>
        <v>YES</v>
      </c>
    </row>
    <row r="155" spans="1:25" x14ac:dyDescent="0.25">
      <c r="A155" t="s">
        <v>111</v>
      </c>
      <c r="B155" s="1">
        <v>2011</v>
      </c>
      <c r="C155">
        <v>8000</v>
      </c>
      <c r="D155">
        <v>5333</v>
      </c>
      <c r="E155">
        <v>20408</v>
      </c>
      <c r="F155">
        <v>1205</v>
      </c>
      <c r="G155">
        <f t="shared" si="24"/>
        <v>21613</v>
      </c>
      <c r="H155">
        <v>142937</v>
      </c>
      <c r="I155">
        <v>177348</v>
      </c>
      <c r="J155">
        <v>107840</v>
      </c>
      <c r="K155">
        <v>42005</v>
      </c>
      <c r="L155">
        <v>14471</v>
      </c>
      <c r="M155">
        <v>174309</v>
      </c>
      <c r="N155">
        <v>1.29</v>
      </c>
      <c r="O155">
        <v>14861</v>
      </c>
      <c r="P155">
        <v>7.56</v>
      </c>
      <c r="Q155">
        <v>6400</v>
      </c>
      <c r="R155">
        <v>55351.6</v>
      </c>
      <c r="S155">
        <v>148387</v>
      </c>
      <c r="U155">
        <f t="shared" si="25"/>
        <v>4.5109051131109454E-2</v>
      </c>
      <c r="V155">
        <f t="shared" si="26"/>
        <v>3.0070821210275843E-2</v>
      </c>
      <c r="W155">
        <f t="shared" si="27"/>
        <v>0.12186774026208359</v>
      </c>
      <c r="Y155" t="str">
        <f t="shared" si="28"/>
        <v>YES</v>
      </c>
    </row>
    <row r="156" spans="1:25" x14ac:dyDescent="0.25">
      <c r="A156" t="s">
        <v>111</v>
      </c>
      <c r="B156" s="1">
        <v>2012</v>
      </c>
      <c r="C156">
        <v>12046</v>
      </c>
      <c r="D156">
        <v>5644</v>
      </c>
      <c r="E156">
        <v>13571</v>
      </c>
      <c r="F156">
        <v>1019</v>
      </c>
      <c r="G156">
        <f t="shared" si="24"/>
        <v>14590</v>
      </c>
      <c r="H156">
        <v>213413</v>
      </c>
      <c r="I156">
        <v>178175</v>
      </c>
      <c r="J156">
        <v>107089</v>
      </c>
      <c r="K156">
        <v>37088</v>
      </c>
      <c r="L156">
        <v>11729</v>
      </c>
      <c r="M156">
        <v>185060</v>
      </c>
      <c r="N156">
        <v>1.07</v>
      </c>
      <c r="O156">
        <v>19913</v>
      </c>
      <c r="P156">
        <v>9.85</v>
      </c>
      <c r="Q156">
        <v>9751</v>
      </c>
      <c r="R156">
        <v>21813.3</v>
      </c>
      <c r="S156">
        <v>158004</v>
      </c>
      <c r="U156">
        <f t="shared" si="25"/>
        <v>6.7607689069734814E-2</v>
      </c>
      <c r="V156">
        <f t="shared" si="26"/>
        <v>3.1676722323558303E-2</v>
      </c>
      <c r="W156">
        <f t="shared" si="27"/>
        <v>8.1885786445909922E-2</v>
      </c>
      <c r="Y156" t="str">
        <f t="shared" si="28"/>
        <v>YES</v>
      </c>
    </row>
    <row r="157" spans="1:25" x14ac:dyDescent="0.25">
      <c r="A157" t="s">
        <v>111</v>
      </c>
      <c r="B157" s="1">
        <v>2013</v>
      </c>
      <c r="C157">
        <v>12778</v>
      </c>
      <c r="D157">
        <v>8054</v>
      </c>
      <c r="E157">
        <v>23570</v>
      </c>
      <c r="F157">
        <v>1192</v>
      </c>
      <c r="G157">
        <f t="shared" si="24"/>
        <v>24762</v>
      </c>
      <c r="H157">
        <v>272639</v>
      </c>
      <c r="I157">
        <v>243026</v>
      </c>
      <c r="J157">
        <v>107939</v>
      </c>
      <c r="K157">
        <v>47003</v>
      </c>
      <c r="L157">
        <v>14034</v>
      </c>
      <c r="M157">
        <v>192763</v>
      </c>
      <c r="N157">
        <v>1.3</v>
      </c>
      <c r="O157">
        <v>16317</v>
      </c>
      <c r="P157">
        <v>7.66</v>
      </c>
      <c r="Q157">
        <v>9304</v>
      </c>
      <c r="R157">
        <v>38182</v>
      </c>
      <c r="S157">
        <v>163607</v>
      </c>
      <c r="U157">
        <f t="shared" si="25"/>
        <v>5.2578736431492926E-2</v>
      </c>
      <c r="V157">
        <f t="shared" si="26"/>
        <v>3.3140487026079517E-2</v>
      </c>
      <c r="W157">
        <f t="shared" si="27"/>
        <v>0.10189033272160181</v>
      </c>
      <c r="Y157" t="str">
        <f t="shared" si="28"/>
        <v>YES</v>
      </c>
    </row>
    <row r="158" spans="1:25" x14ac:dyDescent="0.25">
      <c r="A158" t="s">
        <v>111</v>
      </c>
      <c r="B158" s="1">
        <v>2014</v>
      </c>
      <c r="C158">
        <v>15669</v>
      </c>
      <c r="D158">
        <v>10461</v>
      </c>
      <c r="E158">
        <v>26406</v>
      </c>
      <c r="F158">
        <v>1266</v>
      </c>
      <c r="G158">
        <f t="shared" si="24"/>
        <v>27672</v>
      </c>
      <c r="H158">
        <v>171392</v>
      </c>
      <c r="I158">
        <v>222015.5</v>
      </c>
      <c r="J158">
        <v>110697</v>
      </c>
      <c r="K158">
        <v>49166</v>
      </c>
      <c r="L158">
        <v>12679</v>
      </c>
      <c r="M158">
        <v>191156</v>
      </c>
      <c r="N158">
        <v>1.71</v>
      </c>
      <c r="O158">
        <v>15143</v>
      </c>
      <c r="P158">
        <v>6.98</v>
      </c>
      <c r="Q158">
        <v>12495</v>
      </c>
      <c r="R158">
        <v>53267.8</v>
      </c>
      <c r="S158">
        <v>159765</v>
      </c>
      <c r="U158">
        <f t="shared" si="25"/>
        <v>7.0576153466762451E-2</v>
      </c>
      <c r="V158">
        <f t="shared" si="26"/>
        <v>4.7118331828183167E-2</v>
      </c>
      <c r="W158">
        <f t="shared" si="27"/>
        <v>0.12463994631005493</v>
      </c>
      <c r="Y158" t="str">
        <f t="shared" si="28"/>
        <v>YES</v>
      </c>
    </row>
    <row r="159" spans="1:25" x14ac:dyDescent="0.25">
      <c r="A159" t="s">
        <v>111</v>
      </c>
      <c r="B159" s="1">
        <v>2015</v>
      </c>
      <c r="C159">
        <v>22510</v>
      </c>
      <c r="D159">
        <v>6446</v>
      </c>
      <c r="E159">
        <v>10947</v>
      </c>
      <c r="F159">
        <v>1118</v>
      </c>
      <c r="G159">
        <f t="shared" si="24"/>
        <v>12065</v>
      </c>
      <c r="H159">
        <v>152201</v>
      </c>
      <c r="I159">
        <v>161796.5</v>
      </c>
      <c r="J159">
        <v>117431</v>
      </c>
      <c r="K159">
        <v>35207</v>
      </c>
      <c r="L159">
        <v>12905</v>
      </c>
      <c r="M159">
        <v>197859</v>
      </c>
      <c r="N159">
        <v>1.07</v>
      </c>
      <c r="O159">
        <v>13434</v>
      </c>
      <c r="P159">
        <v>6.15</v>
      </c>
      <c r="Q159">
        <v>18126</v>
      </c>
      <c r="R159">
        <v>27312.9</v>
      </c>
      <c r="S159">
        <v>160254</v>
      </c>
      <c r="U159">
        <f t="shared" si="25"/>
        <v>0.13912538281112385</v>
      </c>
      <c r="V159">
        <f t="shared" si="26"/>
        <v>3.9840169595757632E-2</v>
      </c>
      <c r="W159">
        <f t="shared" si="27"/>
        <v>7.4568980169533949E-2</v>
      </c>
      <c r="Y159" t="str">
        <f t="shared" si="28"/>
        <v>YES</v>
      </c>
    </row>
    <row r="160" spans="1:25" x14ac:dyDescent="0.25">
      <c r="A160" t="s">
        <v>111</v>
      </c>
      <c r="B160" s="1">
        <v>2016</v>
      </c>
      <c r="C160">
        <v>23042</v>
      </c>
      <c r="D160">
        <v>5469</v>
      </c>
      <c r="E160">
        <v>14856</v>
      </c>
      <c r="F160">
        <v>1095</v>
      </c>
      <c r="G160">
        <f t="shared" si="24"/>
        <v>15951</v>
      </c>
      <c r="H160">
        <v>156834</v>
      </c>
      <c r="I160">
        <v>154517.5</v>
      </c>
      <c r="J160">
        <v>121586</v>
      </c>
      <c r="K160">
        <v>40758</v>
      </c>
      <c r="L160">
        <v>17396</v>
      </c>
      <c r="M160">
        <v>204772</v>
      </c>
      <c r="N160">
        <v>0.94</v>
      </c>
      <c r="O160">
        <v>14882</v>
      </c>
      <c r="P160">
        <v>6.57</v>
      </c>
      <c r="Q160">
        <v>16543</v>
      </c>
      <c r="R160">
        <v>19435.400000000001</v>
      </c>
      <c r="S160">
        <v>163964</v>
      </c>
      <c r="U160">
        <f t="shared" si="25"/>
        <v>0.14912226770430534</v>
      </c>
      <c r="V160">
        <f t="shared" si="26"/>
        <v>3.5394049217726146E-2</v>
      </c>
      <c r="W160">
        <f t="shared" si="27"/>
        <v>0.1032310256119857</v>
      </c>
      <c r="Y160" t="str">
        <f t="shared" si="28"/>
        <v>YES</v>
      </c>
    </row>
    <row r="161" spans="1:25" x14ac:dyDescent="0.25">
      <c r="A161" t="s">
        <v>111</v>
      </c>
      <c r="B161" s="1">
        <v>2017</v>
      </c>
      <c r="C161">
        <v>20310</v>
      </c>
      <c r="D161">
        <v>6220</v>
      </c>
      <c r="E161">
        <v>18658</v>
      </c>
      <c r="F161">
        <v>1376</v>
      </c>
      <c r="G161">
        <f t="shared" si="24"/>
        <v>20034</v>
      </c>
      <c r="H161">
        <v>135658</v>
      </c>
      <c r="I161">
        <v>146246</v>
      </c>
      <c r="J161">
        <v>121370</v>
      </c>
      <c r="K161">
        <v>44922</v>
      </c>
      <c r="L161">
        <v>16602</v>
      </c>
      <c r="M161">
        <v>198711</v>
      </c>
      <c r="N161">
        <v>1.01</v>
      </c>
      <c r="O161">
        <v>13482</v>
      </c>
      <c r="P161">
        <v>5</v>
      </c>
      <c r="Q161">
        <v>12660</v>
      </c>
      <c r="R161">
        <v>27227.4</v>
      </c>
      <c r="S161">
        <v>160880</v>
      </c>
      <c r="U161">
        <f t="shared" si="25"/>
        <v>0.13887559317861686</v>
      </c>
      <c r="V161">
        <f t="shared" si="26"/>
        <v>4.2531077773067298E-2</v>
      </c>
      <c r="W161">
        <f t="shared" si="27"/>
        <v>0.13698836207486018</v>
      </c>
      <c r="Y161" t="str">
        <f t="shared" si="28"/>
        <v>YES</v>
      </c>
    </row>
    <row r="162" spans="1:25" x14ac:dyDescent="0.25">
      <c r="A162" t="s">
        <v>111</v>
      </c>
      <c r="B162" s="1">
        <v>2018</v>
      </c>
      <c r="C162">
        <v>12659</v>
      </c>
      <c r="D162">
        <v>8257</v>
      </c>
      <c r="E162">
        <v>10436</v>
      </c>
      <c r="F162">
        <v>1170</v>
      </c>
      <c r="G162">
        <f t="shared" si="24"/>
        <v>11606</v>
      </c>
      <c r="H162">
        <v>99262</v>
      </c>
      <c r="I162">
        <v>117460</v>
      </c>
      <c r="J162">
        <v>115733</v>
      </c>
      <c r="K162">
        <v>41857</v>
      </c>
      <c r="L162">
        <v>14091</v>
      </c>
      <c r="M162">
        <v>185788</v>
      </c>
      <c r="N162">
        <v>0.85</v>
      </c>
      <c r="O162">
        <v>8924</v>
      </c>
      <c r="P162">
        <v>4.0599999999999996</v>
      </c>
      <c r="Q162">
        <v>7368</v>
      </c>
      <c r="R162">
        <v>9976.2000000000007</v>
      </c>
      <c r="S162">
        <v>155813</v>
      </c>
      <c r="U162">
        <f t="shared" si="25"/>
        <v>0.10777285884556445</v>
      </c>
      <c r="V162">
        <f t="shared" si="26"/>
        <v>7.0296271071002892E-2</v>
      </c>
      <c r="W162">
        <f t="shared" si="27"/>
        <v>9.8808104886769971E-2</v>
      </c>
      <c r="Y162" t="str">
        <f t="shared" si="28"/>
        <v>YES</v>
      </c>
    </row>
    <row r="163" spans="1:25" x14ac:dyDescent="0.25">
      <c r="A163" t="s">
        <v>112</v>
      </c>
      <c r="B163" s="1">
        <v>2010</v>
      </c>
      <c r="C163">
        <v>1042</v>
      </c>
      <c r="D163">
        <v>1459</v>
      </c>
      <c r="E163">
        <v>3913</v>
      </c>
      <c r="F163">
        <v>56</v>
      </c>
      <c r="G163">
        <f t="shared" si="24"/>
        <v>3969</v>
      </c>
      <c r="H163">
        <v>27062</v>
      </c>
      <c r="I163">
        <v>23896.5</v>
      </c>
      <c r="J163">
        <v>9031</v>
      </c>
      <c r="K163">
        <v>7362</v>
      </c>
      <c r="L163">
        <v>1256</v>
      </c>
      <c r="M163">
        <v>16499</v>
      </c>
      <c r="N163">
        <v>1.55</v>
      </c>
      <c r="O163">
        <v>2734</v>
      </c>
      <c r="P163">
        <v>16.829999999999998</v>
      </c>
      <c r="Q163">
        <v>564</v>
      </c>
      <c r="R163">
        <v>19493.599999999999</v>
      </c>
      <c r="S163">
        <v>13955</v>
      </c>
      <c r="U163">
        <f t="shared" si="25"/>
        <v>4.3604711987111085E-2</v>
      </c>
      <c r="V163">
        <f t="shared" si="26"/>
        <v>6.1054966208440566E-2</v>
      </c>
      <c r="W163">
        <f t="shared" si="27"/>
        <v>0.16609126859581946</v>
      </c>
      <c r="Y163" t="str">
        <f t="shared" si="28"/>
        <v>YES</v>
      </c>
    </row>
    <row r="164" spans="1:25" x14ac:dyDescent="0.25">
      <c r="A164" t="s">
        <v>112</v>
      </c>
      <c r="B164" s="1">
        <v>2011</v>
      </c>
      <c r="C164">
        <v>0</v>
      </c>
      <c r="D164">
        <v>1551</v>
      </c>
      <c r="E164">
        <v>3398</v>
      </c>
      <c r="F164">
        <v>36</v>
      </c>
      <c r="G164">
        <f t="shared" si="24"/>
        <v>3434</v>
      </c>
      <c r="H164">
        <v>27179</v>
      </c>
      <c r="I164">
        <v>27120.5</v>
      </c>
      <c r="J164">
        <v>11593</v>
      </c>
      <c r="K164">
        <v>6074</v>
      </c>
      <c r="L164">
        <v>1267</v>
      </c>
      <c r="M164">
        <v>17998</v>
      </c>
      <c r="N164">
        <v>1.45</v>
      </c>
      <c r="O164">
        <v>3073</v>
      </c>
      <c r="P164">
        <v>15.65</v>
      </c>
      <c r="Q164">
        <v>0</v>
      </c>
      <c r="R164">
        <v>19589.400000000001</v>
      </c>
      <c r="S164">
        <v>16018</v>
      </c>
      <c r="U164">
        <f t="shared" si="25"/>
        <v>0</v>
      </c>
      <c r="V164">
        <f t="shared" si="26"/>
        <v>5.7189211113364426E-2</v>
      </c>
      <c r="W164">
        <f t="shared" si="27"/>
        <v>0.12662008443797126</v>
      </c>
      <c r="Y164" t="str">
        <f t="shared" si="28"/>
        <v>YES</v>
      </c>
    </row>
    <row r="165" spans="1:25" x14ac:dyDescent="0.25">
      <c r="A165" t="s">
        <v>112</v>
      </c>
      <c r="B165" s="1">
        <v>2012</v>
      </c>
      <c r="C165">
        <v>0</v>
      </c>
      <c r="D165">
        <v>1938</v>
      </c>
      <c r="E165">
        <v>5088</v>
      </c>
      <c r="F165">
        <v>55</v>
      </c>
      <c r="G165">
        <f t="shared" si="24"/>
        <v>5143</v>
      </c>
      <c r="H165">
        <v>33913</v>
      </c>
      <c r="I165">
        <v>30546</v>
      </c>
      <c r="J165">
        <v>11895</v>
      </c>
      <c r="K165">
        <v>8397</v>
      </c>
      <c r="L165">
        <v>2220</v>
      </c>
      <c r="M165">
        <v>20530</v>
      </c>
      <c r="N165">
        <v>1.58</v>
      </c>
      <c r="O165">
        <v>3546</v>
      </c>
      <c r="P165">
        <v>16.239999999999998</v>
      </c>
      <c r="Q165">
        <v>0</v>
      </c>
      <c r="R165">
        <v>15874.5</v>
      </c>
      <c r="S165">
        <v>17601</v>
      </c>
      <c r="U165">
        <f t="shared" si="25"/>
        <v>0</v>
      </c>
      <c r="V165">
        <f t="shared" si="26"/>
        <v>6.3445295619721079E-2</v>
      </c>
      <c r="W165">
        <f t="shared" si="27"/>
        <v>0.16836901721993058</v>
      </c>
      <c r="Y165" t="str">
        <f t="shared" si="28"/>
        <v>YES</v>
      </c>
    </row>
    <row r="166" spans="1:25" x14ac:dyDescent="0.25">
      <c r="A166" t="s">
        <v>112</v>
      </c>
      <c r="B166" s="1">
        <v>2013</v>
      </c>
      <c r="C166">
        <v>1648</v>
      </c>
      <c r="D166">
        <v>1834</v>
      </c>
      <c r="E166">
        <v>7279</v>
      </c>
      <c r="F166">
        <v>94</v>
      </c>
      <c r="G166">
        <f t="shared" si="24"/>
        <v>7373</v>
      </c>
      <c r="H166">
        <v>39534</v>
      </c>
      <c r="I166">
        <v>36723.5</v>
      </c>
      <c r="J166">
        <v>14273</v>
      </c>
      <c r="K166">
        <v>10126</v>
      </c>
      <c r="L166">
        <v>1593</v>
      </c>
      <c r="M166">
        <v>24473</v>
      </c>
      <c r="N166">
        <v>2.0699999999999998</v>
      </c>
      <c r="O166" t="s">
        <v>1</v>
      </c>
      <c r="P166">
        <v>14.59</v>
      </c>
      <c r="Q166">
        <v>1648</v>
      </c>
      <c r="R166">
        <v>8598.6</v>
      </c>
      <c r="S166">
        <v>19357</v>
      </c>
      <c r="U166">
        <f t="shared" si="25"/>
        <v>4.4875896905251407E-2</v>
      </c>
      <c r="V166">
        <f t="shared" si="26"/>
        <v>4.994077361907226E-2</v>
      </c>
      <c r="W166">
        <f t="shared" si="27"/>
        <v>0.20077062371505983</v>
      </c>
      <c r="Y166" t="str">
        <f t="shared" si="28"/>
        <v>YES</v>
      </c>
    </row>
    <row r="167" spans="1:25" x14ac:dyDescent="0.25">
      <c r="A167" t="s">
        <v>112</v>
      </c>
      <c r="B167" s="1">
        <v>2014</v>
      </c>
      <c r="C167">
        <v>9088</v>
      </c>
      <c r="D167">
        <v>2189</v>
      </c>
      <c r="E167">
        <v>8933</v>
      </c>
      <c r="F167">
        <v>27</v>
      </c>
      <c r="G167">
        <f t="shared" si="24"/>
        <v>8960</v>
      </c>
      <c r="H167">
        <v>34345</v>
      </c>
      <c r="I167">
        <v>36939.5</v>
      </c>
      <c r="J167">
        <v>14557</v>
      </c>
      <c r="K167">
        <v>19600</v>
      </c>
      <c r="L167">
        <v>5391</v>
      </c>
      <c r="M167">
        <v>34231</v>
      </c>
      <c r="N167">
        <v>2.15</v>
      </c>
      <c r="O167" t="s">
        <v>1</v>
      </c>
      <c r="P167">
        <v>7.68</v>
      </c>
      <c r="Q167">
        <v>6493</v>
      </c>
      <c r="R167">
        <v>10092.6</v>
      </c>
      <c r="S167">
        <v>19858</v>
      </c>
      <c r="U167">
        <f t="shared" si="25"/>
        <v>0.24602390395105511</v>
      </c>
      <c r="V167">
        <f t="shared" si="26"/>
        <v>5.9259058731168532E-2</v>
      </c>
      <c r="W167">
        <f t="shared" si="27"/>
        <v>0.24255877854329377</v>
      </c>
      <c r="Y167" t="str">
        <f t="shared" si="28"/>
        <v>YES</v>
      </c>
    </row>
    <row r="168" spans="1:25" x14ac:dyDescent="0.25">
      <c r="A168" t="s">
        <v>112</v>
      </c>
      <c r="B168" s="1">
        <v>2015</v>
      </c>
    </row>
    <row r="169" spans="1:25" x14ac:dyDescent="0.25">
      <c r="A169" t="s">
        <v>112</v>
      </c>
      <c r="B169" s="1">
        <v>2016</v>
      </c>
    </row>
    <row r="170" spans="1:25" x14ac:dyDescent="0.25">
      <c r="A170" t="s">
        <v>112</v>
      </c>
      <c r="B170" s="1">
        <v>2017</v>
      </c>
    </row>
    <row r="171" spans="1:25" x14ac:dyDescent="0.25">
      <c r="A171" t="s">
        <v>112</v>
      </c>
      <c r="B171" s="1">
        <v>2018</v>
      </c>
    </row>
    <row r="172" spans="1:25" x14ac:dyDescent="0.25">
      <c r="A172" t="s">
        <v>113</v>
      </c>
      <c r="B172" s="1">
        <v>2010</v>
      </c>
      <c r="C172">
        <v>1632</v>
      </c>
      <c r="D172">
        <v>1578</v>
      </c>
      <c r="E172">
        <v>705</v>
      </c>
      <c r="F172">
        <v>0</v>
      </c>
      <c r="G172">
        <f t="shared" ref="G172:G204" si="29">E172+F172</f>
        <v>705</v>
      </c>
      <c r="H172">
        <v>37800</v>
      </c>
      <c r="I172">
        <v>37791.5</v>
      </c>
      <c r="J172">
        <v>19153</v>
      </c>
      <c r="K172">
        <v>2419</v>
      </c>
      <c r="L172">
        <v>3001</v>
      </c>
      <c r="M172">
        <v>21572</v>
      </c>
      <c r="N172">
        <v>2.93</v>
      </c>
      <c r="O172">
        <v>1143</v>
      </c>
      <c r="P172">
        <v>5.38</v>
      </c>
      <c r="Q172">
        <v>1263</v>
      </c>
      <c r="R172">
        <v>6</v>
      </c>
      <c r="S172">
        <v>12922</v>
      </c>
      <c r="U172">
        <f t="shared" si="25"/>
        <v>4.3184313933027269E-2</v>
      </c>
      <c r="V172">
        <f t="shared" si="26"/>
        <v>4.1755421192596218E-2</v>
      </c>
      <c r="W172">
        <f t="shared" si="27"/>
        <v>1.865498855562759E-2</v>
      </c>
      <c r="Y172" t="str">
        <f t="shared" si="28"/>
        <v>YES</v>
      </c>
    </row>
    <row r="173" spans="1:25" x14ac:dyDescent="0.25">
      <c r="A173" t="s">
        <v>113</v>
      </c>
      <c r="B173" s="1">
        <v>2011</v>
      </c>
      <c r="C173">
        <v>1645</v>
      </c>
      <c r="D173">
        <v>1658</v>
      </c>
      <c r="E173">
        <v>692</v>
      </c>
      <c r="F173">
        <v>0</v>
      </c>
      <c r="G173">
        <f t="shared" si="29"/>
        <v>692</v>
      </c>
      <c r="H173">
        <v>24640</v>
      </c>
      <c r="I173">
        <v>31220</v>
      </c>
      <c r="J173">
        <v>25975</v>
      </c>
      <c r="K173">
        <v>2676</v>
      </c>
      <c r="L173">
        <v>3427</v>
      </c>
      <c r="M173">
        <v>28651</v>
      </c>
      <c r="N173">
        <v>2.85</v>
      </c>
      <c r="O173">
        <v>436</v>
      </c>
      <c r="P173">
        <v>1.74</v>
      </c>
      <c r="Q173">
        <v>1069</v>
      </c>
      <c r="R173">
        <v>3.1</v>
      </c>
      <c r="S173">
        <v>11934</v>
      </c>
      <c r="U173">
        <f t="shared" si="25"/>
        <v>5.2690582959641255E-2</v>
      </c>
      <c r="V173">
        <f t="shared" si="26"/>
        <v>5.3106982703395263E-2</v>
      </c>
      <c r="W173">
        <f t="shared" si="27"/>
        <v>2.216527866752082E-2</v>
      </c>
      <c r="Y173" t="str">
        <f t="shared" si="28"/>
        <v>YES</v>
      </c>
    </row>
    <row r="174" spans="1:25" x14ac:dyDescent="0.25">
      <c r="A174" t="s">
        <v>113</v>
      </c>
      <c r="B174" s="1">
        <v>2012</v>
      </c>
      <c r="C174">
        <v>2573</v>
      </c>
      <c r="D174">
        <v>1345</v>
      </c>
      <c r="E174">
        <v>1678</v>
      </c>
      <c r="F174">
        <v>0</v>
      </c>
      <c r="G174">
        <f t="shared" si="29"/>
        <v>1678</v>
      </c>
      <c r="H174" t="s">
        <v>1</v>
      </c>
      <c r="I174">
        <v>22505</v>
      </c>
      <c r="J174">
        <v>34111</v>
      </c>
      <c r="K174">
        <v>3346</v>
      </c>
      <c r="L174">
        <v>4047</v>
      </c>
      <c r="M174">
        <v>37457</v>
      </c>
      <c r="N174">
        <v>1.85</v>
      </c>
      <c r="O174">
        <v>-20</v>
      </c>
      <c r="P174">
        <v>-0.06</v>
      </c>
      <c r="Q174">
        <v>2033</v>
      </c>
      <c r="R174">
        <v>80.599999999999994</v>
      </c>
      <c r="S174">
        <v>13319</v>
      </c>
      <c r="U174">
        <f t="shared" si="25"/>
        <v>0.11433014885580982</v>
      </c>
      <c r="V174">
        <f t="shared" si="26"/>
        <v>5.9764496778493666E-2</v>
      </c>
      <c r="W174">
        <f t="shared" si="27"/>
        <v>7.4561208620306602E-2</v>
      </c>
      <c r="Y174" t="str">
        <f t="shared" si="28"/>
        <v>YES</v>
      </c>
    </row>
    <row r="175" spans="1:25" x14ac:dyDescent="0.25">
      <c r="A175" t="s">
        <v>113</v>
      </c>
      <c r="B175" s="1">
        <v>2013</v>
      </c>
      <c r="C175">
        <v>4540</v>
      </c>
      <c r="D175">
        <v>2347</v>
      </c>
      <c r="E175">
        <v>940</v>
      </c>
      <c r="F175">
        <v>0</v>
      </c>
      <c r="G175">
        <f t="shared" si="29"/>
        <v>940</v>
      </c>
      <c r="H175">
        <v>13790</v>
      </c>
      <c r="I175">
        <v>13790</v>
      </c>
      <c r="J175">
        <v>34703</v>
      </c>
      <c r="K175">
        <v>3734</v>
      </c>
      <c r="L175">
        <v>3895</v>
      </c>
      <c r="M175">
        <v>38437</v>
      </c>
      <c r="N175">
        <v>1.75</v>
      </c>
      <c r="O175" t="s">
        <v>1</v>
      </c>
      <c r="P175">
        <v>2.0699999999999998</v>
      </c>
      <c r="Q175">
        <v>2457</v>
      </c>
      <c r="R175" t="s">
        <v>1</v>
      </c>
      <c r="S175">
        <v>14105</v>
      </c>
      <c r="U175">
        <f t="shared" si="25"/>
        <v>0.3292240754169688</v>
      </c>
      <c r="V175">
        <f t="shared" si="26"/>
        <v>0.17019579405366209</v>
      </c>
      <c r="W175">
        <f t="shared" si="27"/>
        <v>6.8165337200870202E-2</v>
      </c>
      <c r="Y175" t="str">
        <f t="shared" si="28"/>
        <v>YES</v>
      </c>
    </row>
    <row r="176" spans="1:25" x14ac:dyDescent="0.25">
      <c r="A176" t="s">
        <v>113</v>
      </c>
      <c r="B176" s="1">
        <v>2014</v>
      </c>
    </row>
    <row r="177" spans="1:25" x14ac:dyDescent="0.25">
      <c r="A177" t="s">
        <v>113</v>
      </c>
      <c r="B177" s="1">
        <v>2015</v>
      </c>
    </row>
    <row r="178" spans="1:25" x14ac:dyDescent="0.25">
      <c r="A178" t="s">
        <v>113</v>
      </c>
      <c r="B178" s="1">
        <v>2016</v>
      </c>
    </row>
    <row r="179" spans="1:25" x14ac:dyDescent="0.25">
      <c r="A179" t="s">
        <v>113</v>
      </c>
      <c r="B179" s="1">
        <v>2017</v>
      </c>
    </row>
    <row r="180" spans="1:25" x14ac:dyDescent="0.25">
      <c r="A180" t="s">
        <v>113</v>
      </c>
      <c r="B180" s="1">
        <v>2018</v>
      </c>
      <c r="C180">
        <v>1958</v>
      </c>
      <c r="D180">
        <v>2650</v>
      </c>
      <c r="E180">
        <v>3321</v>
      </c>
      <c r="F180">
        <v>0</v>
      </c>
      <c r="G180">
        <f t="shared" si="29"/>
        <v>3321</v>
      </c>
      <c r="H180">
        <v>13720</v>
      </c>
      <c r="I180">
        <v>12320</v>
      </c>
      <c r="J180">
        <v>38028</v>
      </c>
      <c r="K180">
        <v>6132</v>
      </c>
      <c r="L180">
        <v>4850</v>
      </c>
      <c r="M180">
        <v>44160</v>
      </c>
      <c r="N180">
        <v>0.59</v>
      </c>
      <c r="O180">
        <v>2273</v>
      </c>
      <c r="P180">
        <v>3.91</v>
      </c>
      <c r="Q180">
        <v>983</v>
      </c>
      <c r="R180">
        <v>3177.5</v>
      </c>
      <c r="S180">
        <v>18939</v>
      </c>
      <c r="U180">
        <f t="shared" si="25"/>
        <v>0.15892857142857142</v>
      </c>
      <c r="V180">
        <f t="shared" si="26"/>
        <v>0.21509740259740259</v>
      </c>
      <c r="W180">
        <f t="shared" si="27"/>
        <v>0.26956168831168831</v>
      </c>
      <c r="Y180" t="str">
        <f t="shared" si="28"/>
        <v>YES</v>
      </c>
    </row>
    <row r="181" spans="1:25" x14ac:dyDescent="0.25">
      <c r="A181" t="s">
        <v>114</v>
      </c>
      <c r="B181" s="1">
        <v>2010</v>
      </c>
    </row>
    <row r="182" spans="1:25" x14ac:dyDescent="0.25">
      <c r="A182" t="s">
        <v>114</v>
      </c>
      <c r="B182" s="1">
        <v>2011</v>
      </c>
      <c r="C182">
        <v>0</v>
      </c>
      <c r="D182">
        <v>1266</v>
      </c>
      <c r="E182">
        <v>2223</v>
      </c>
      <c r="F182">
        <v>422</v>
      </c>
      <c r="G182">
        <f t="shared" si="29"/>
        <v>2645</v>
      </c>
      <c r="H182">
        <v>13500</v>
      </c>
      <c r="I182">
        <v>15625</v>
      </c>
      <c r="J182">
        <v>1040</v>
      </c>
      <c r="K182">
        <v>11330</v>
      </c>
      <c r="L182">
        <v>920</v>
      </c>
      <c r="M182">
        <v>17571</v>
      </c>
      <c r="N182">
        <v>0.8</v>
      </c>
      <c r="O182">
        <v>984</v>
      </c>
      <c r="P182">
        <v>5.0999999999999996</v>
      </c>
      <c r="Q182">
        <v>0</v>
      </c>
      <c r="R182">
        <v>57432.6</v>
      </c>
      <c r="S182">
        <v>16496</v>
      </c>
      <c r="U182">
        <f t="shared" si="25"/>
        <v>0</v>
      </c>
      <c r="V182">
        <f t="shared" si="26"/>
        <v>8.1023999999999999E-2</v>
      </c>
      <c r="W182">
        <f t="shared" si="27"/>
        <v>0.16928000000000001</v>
      </c>
      <c r="Y182" t="str">
        <f t="shared" si="28"/>
        <v>YES</v>
      </c>
    </row>
    <row r="183" spans="1:25" x14ac:dyDescent="0.25">
      <c r="A183" t="s">
        <v>114</v>
      </c>
      <c r="B183" s="1">
        <v>2012</v>
      </c>
      <c r="C183">
        <v>0</v>
      </c>
      <c r="D183">
        <v>1719</v>
      </c>
      <c r="E183">
        <v>1700</v>
      </c>
      <c r="F183">
        <v>332</v>
      </c>
      <c r="G183">
        <f t="shared" si="29"/>
        <v>2032</v>
      </c>
      <c r="H183">
        <v>13000</v>
      </c>
      <c r="I183">
        <v>13250</v>
      </c>
      <c r="J183">
        <v>3503</v>
      </c>
      <c r="K183">
        <v>15583</v>
      </c>
      <c r="L183">
        <v>3389</v>
      </c>
      <c r="M183">
        <v>20188</v>
      </c>
      <c r="N183">
        <v>0.77</v>
      </c>
      <c r="O183">
        <v>1141</v>
      </c>
      <c r="P183">
        <v>5.36</v>
      </c>
      <c r="Q183">
        <v>0</v>
      </c>
      <c r="R183">
        <v>60156.800000000003</v>
      </c>
      <c r="S183">
        <v>16617</v>
      </c>
      <c r="U183">
        <f t="shared" si="25"/>
        <v>0</v>
      </c>
      <c r="V183">
        <f t="shared" si="26"/>
        <v>0.12973584905660376</v>
      </c>
      <c r="W183">
        <f t="shared" si="27"/>
        <v>0.15335849056603773</v>
      </c>
      <c r="Y183" t="str">
        <f t="shared" si="28"/>
        <v>YES</v>
      </c>
    </row>
    <row r="184" spans="1:25" x14ac:dyDescent="0.25">
      <c r="A184" t="s">
        <v>114</v>
      </c>
      <c r="B184" s="1">
        <v>2013</v>
      </c>
    </row>
    <row r="185" spans="1:25" x14ac:dyDescent="0.25">
      <c r="A185" t="s">
        <v>114</v>
      </c>
      <c r="B185" s="1">
        <v>2014</v>
      </c>
      <c r="C185">
        <v>1800</v>
      </c>
      <c r="D185">
        <v>2586</v>
      </c>
      <c r="E185">
        <v>3436</v>
      </c>
      <c r="F185">
        <v>114</v>
      </c>
      <c r="G185">
        <f t="shared" si="29"/>
        <v>3550</v>
      </c>
      <c r="H185">
        <v>12375</v>
      </c>
      <c r="I185">
        <v>13312.5</v>
      </c>
      <c r="J185">
        <v>8288</v>
      </c>
      <c r="K185">
        <v>9111</v>
      </c>
      <c r="L185">
        <v>1453</v>
      </c>
      <c r="M185">
        <v>18367</v>
      </c>
      <c r="N185">
        <v>0.82</v>
      </c>
      <c r="O185">
        <v>-579</v>
      </c>
      <c r="P185">
        <v>-3.49</v>
      </c>
      <c r="Q185">
        <v>1600</v>
      </c>
      <c r="R185">
        <v>113829.1</v>
      </c>
      <c r="S185">
        <v>15101</v>
      </c>
      <c r="U185">
        <f t="shared" si="25"/>
        <v>0.13521126760563379</v>
      </c>
      <c r="V185">
        <f t="shared" si="26"/>
        <v>0.19425352112676056</v>
      </c>
      <c r="W185">
        <f t="shared" si="27"/>
        <v>0.26666666666666666</v>
      </c>
      <c r="Y185" t="str">
        <f t="shared" si="28"/>
        <v>YES</v>
      </c>
    </row>
    <row r="186" spans="1:25" x14ac:dyDescent="0.25">
      <c r="A186" t="s">
        <v>114</v>
      </c>
      <c r="B186" s="1">
        <v>2015</v>
      </c>
    </row>
    <row r="187" spans="1:25" x14ac:dyDescent="0.25">
      <c r="A187" t="s">
        <v>114</v>
      </c>
      <c r="B187" s="1">
        <v>2016</v>
      </c>
    </row>
    <row r="188" spans="1:25" x14ac:dyDescent="0.25">
      <c r="A188" t="s">
        <v>114</v>
      </c>
      <c r="B188" s="1">
        <v>2017</v>
      </c>
    </row>
    <row r="189" spans="1:25" x14ac:dyDescent="0.25">
      <c r="A189" t="s">
        <v>114</v>
      </c>
      <c r="B189" s="1">
        <v>2018</v>
      </c>
      <c r="C189">
        <v>2419</v>
      </c>
      <c r="D189">
        <v>3293</v>
      </c>
      <c r="E189">
        <v>1096</v>
      </c>
      <c r="F189">
        <v>35</v>
      </c>
      <c r="G189">
        <f t="shared" si="29"/>
        <v>1131</v>
      </c>
      <c r="H189">
        <v>7375</v>
      </c>
      <c r="I189">
        <v>14812.5</v>
      </c>
      <c r="J189">
        <v>6406</v>
      </c>
      <c r="K189">
        <v>9349</v>
      </c>
      <c r="L189">
        <v>2707</v>
      </c>
      <c r="M189">
        <v>16804</v>
      </c>
      <c r="N189">
        <v>1.18</v>
      </c>
      <c r="O189">
        <v>-978</v>
      </c>
      <c r="P189">
        <v>-4.6500000000000004</v>
      </c>
      <c r="Q189">
        <v>684</v>
      </c>
      <c r="R189">
        <v>216898.9</v>
      </c>
      <c r="S189">
        <v>13985</v>
      </c>
      <c r="U189">
        <f t="shared" si="25"/>
        <v>0.16330801687763713</v>
      </c>
      <c r="V189">
        <f t="shared" si="26"/>
        <v>0.22231223628691982</v>
      </c>
      <c r="W189">
        <f t="shared" si="27"/>
        <v>7.6354430379746832E-2</v>
      </c>
      <c r="Y189" t="str">
        <f t="shared" si="28"/>
        <v>YES</v>
      </c>
    </row>
    <row r="190" spans="1:25" x14ac:dyDescent="0.25">
      <c r="A190" t="s">
        <v>115</v>
      </c>
      <c r="B190" s="1">
        <v>2009</v>
      </c>
    </row>
    <row r="191" spans="1:25" x14ac:dyDescent="0.25">
      <c r="A191" t="s">
        <v>115</v>
      </c>
      <c r="B191" s="1">
        <v>2011</v>
      </c>
      <c r="C191">
        <v>3687</v>
      </c>
      <c r="D191">
        <v>10648</v>
      </c>
      <c r="E191">
        <v>15719</v>
      </c>
      <c r="F191">
        <v>279</v>
      </c>
      <c r="G191">
        <f t="shared" si="29"/>
        <v>15998</v>
      </c>
      <c r="H191">
        <v>83475</v>
      </c>
      <c r="I191">
        <v>94500</v>
      </c>
      <c r="J191">
        <v>18208</v>
      </c>
      <c r="K191">
        <v>37670</v>
      </c>
      <c r="L191">
        <v>4319</v>
      </c>
      <c r="M191">
        <v>57110</v>
      </c>
      <c r="N191">
        <v>1.88</v>
      </c>
      <c r="O191">
        <v>5753</v>
      </c>
      <c r="P191">
        <v>9.6</v>
      </c>
      <c r="Q191">
        <v>3232</v>
      </c>
      <c r="R191">
        <v>21441</v>
      </c>
      <c r="S191">
        <v>48245</v>
      </c>
      <c r="U191">
        <f t="shared" si="25"/>
        <v>3.9015873015873018E-2</v>
      </c>
      <c r="V191">
        <f t="shared" si="26"/>
        <v>0.11267724867724868</v>
      </c>
      <c r="W191">
        <f t="shared" si="27"/>
        <v>0.1692910052910053</v>
      </c>
      <c r="Y191" t="str">
        <f t="shared" si="28"/>
        <v>YES</v>
      </c>
    </row>
    <row r="192" spans="1:25" x14ac:dyDescent="0.25">
      <c r="A192" t="s">
        <v>115</v>
      </c>
      <c r="B192" s="1">
        <v>2012</v>
      </c>
      <c r="C192">
        <v>10284</v>
      </c>
      <c r="D192">
        <v>9754</v>
      </c>
      <c r="E192">
        <v>10928</v>
      </c>
      <c r="F192">
        <v>166</v>
      </c>
      <c r="G192">
        <f t="shared" si="29"/>
        <v>11094</v>
      </c>
      <c r="H192">
        <v>73238</v>
      </c>
      <c r="I192">
        <v>78356.5</v>
      </c>
      <c r="J192">
        <v>29180</v>
      </c>
      <c r="K192">
        <v>39273</v>
      </c>
      <c r="L192">
        <v>7624</v>
      </c>
      <c r="M192">
        <v>69831</v>
      </c>
      <c r="N192">
        <v>1.41</v>
      </c>
      <c r="O192">
        <v>8674</v>
      </c>
      <c r="P192">
        <v>11.83</v>
      </c>
      <c r="Q192">
        <v>9029</v>
      </c>
      <c r="R192">
        <v>14436</v>
      </c>
      <c r="S192">
        <v>51798</v>
      </c>
      <c r="U192">
        <f t="shared" si="25"/>
        <v>0.13124629099053683</v>
      </c>
      <c r="V192">
        <f t="shared" si="26"/>
        <v>0.12448233394804516</v>
      </c>
      <c r="W192">
        <f t="shared" si="27"/>
        <v>0.14158365930076</v>
      </c>
      <c r="Y192" t="str">
        <f t="shared" si="28"/>
        <v>YES</v>
      </c>
    </row>
    <row r="193" spans="1:25" x14ac:dyDescent="0.25">
      <c r="A193" t="s">
        <v>115</v>
      </c>
      <c r="B193" s="1">
        <v>2013</v>
      </c>
      <c r="C193">
        <v>17376</v>
      </c>
      <c r="D193">
        <v>23011</v>
      </c>
      <c r="E193">
        <v>4269</v>
      </c>
      <c r="F193">
        <v>72</v>
      </c>
      <c r="G193">
        <f t="shared" si="29"/>
        <v>4341</v>
      </c>
      <c r="H193">
        <v>102375</v>
      </c>
      <c r="I193">
        <v>87806.5</v>
      </c>
      <c r="J193">
        <v>30463</v>
      </c>
      <c r="K193">
        <v>45579</v>
      </c>
      <c r="L193">
        <v>13661</v>
      </c>
      <c r="M193">
        <v>77580</v>
      </c>
      <c r="N193">
        <v>1.55</v>
      </c>
      <c r="O193">
        <v>7244</v>
      </c>
      <c r="P193">
        <v>8.58</v>
      </c>
      <c r="Q193">
        <v>8375</v>
      </c>
      <c r="R193">
        <v>8996.4</v>
      </c>
      <c r="S193">
        <v>53931</v>
      </c>
      <c r="U193">
        <f t="shared" si="25"/>
        <v>0.19788967787122821</v>
      </c>
      <c r="V193">
        <f t="shared" si="26"/>
        <v>0.26206488130149819</v>
      </c>
      <c r="W193">
        <f t="shared" si="27"/>
        <v>4.9438253432262991E-2</v>
      </c>
      <c r="Y193" t="str">
        <f t="shared" si="28"/>
        <v>YES</v>
      </c>
    </row>
    <row r="194" spans="1:25" x14ac:dyDescent="0.25">
      <c r="A194" t="s">
        <v>115</v>
      </c>
      <c r="B194" s="1">
        <v>2014</v>
      </c>
      <c r="C194">
        <v>10933</v>
      </c>
      <c r="D194">
        <v>17354</v>
      </c>
      <c r="E194">
        <v>11670</v>
      </c>
      <c r="F194">
        <v>81</v>
      </c>
      <c r="G194">
        <f t="shared" si="29"/>
        <v>11751</v>
      </c>
      <c r="H194">
        <v>100800</v>
      </c>
      <c r="I194">
        <v>101587.5</v>
      </c>
      <c r="J194">
        <v>29521</v>
      </c>
      <c r="K194">
        <v>43603</v>
      </c>
      <c r="L194">
        <v>5775</v>
      </c>
      <c r="M194">
        <v>74960</v>
      </c>
      <c r="N194">
        <v>1.68</v>
      </c>
      <c r="O194">
        <v>8454</v>
      </c>
      <c r="P194">
        <v>9.5399999999999991</v>
      </c>
      <c r="Q194">
        <v>10365</v>
      </c>
      <c r="R194">
        <v>7395.7</v>
      </c>
      <c r="S194">
        <v>57010</v>
      </c>
      <c r="U194">
        <f t="shared" si="25"/>
        <v>0.10762150855174112</v>
      </c>
      <c r="V194">
        <f t="shared" si="26"/>
        <v>0.17082810385135966</v>
      </c>
      <c r="W194">
        <f t="shared" si="27"/>
        <v>0.11567368032484311</v>
      </c>
      <c r="Y194" t="str">
        <f t="shared" si="28"/>
        <v>YES</v>
      </c>
    </row>
    <row r="195" spans="1:25" x14ac:dyDescent="0.25">
      <c r="A195" t="s">
        <v>115</v>
      </c>
      <c r="B195" s="1">
        <v>2015</v>
      </c>
      <c r="C195">
        <v>12578</v>
      </c>
      <c r="D195">
        <v>19019</v>
      </c>
      <c r="E195">
        <v>16416</v>
      </c>
      <c r="F195">
        <v>65</v>
      </c>
      <c r="G195">
        <f t="shared" si="29"/>
        <v>16481</v>
      </c>
      <c r="H195">
        <v>79065</v>
      </c>
      <c r="I195">
        <v>89932.5</v>
      </c>
      <c r="J195">
        <v>31610</v>
      </c>
      <c r="K195">
        <v>48676</v>
      </c>
      <c r="L195">
        <v>7717</v>
      </c>
      <c r="M195">
        <v>82435</v>
      </c>
      <c r="N195">
        <v>1.47</v>
      </c>
      <c r="O195">
        <v>9625</v>
      </c>
      <c r="P195">
        <v>10.73</v>
      </c>
      <c r="Q195">
        <v>11386</v>
      </c>
      <c r="R195">
        <v>1755.9</v>
      </c>
      <c r="S195">
        <v>61300</v>
      </c>
      <c r="U195">
        <f t="shared" si="25"/>
        <v>0.13986045089372584</v>
      </c>
      <c r="V195">
        <f t="shared" si="26"/>
        <v>0.21148083284685737</v>
      </c>
      <c r="W195">
        <f t="shared" si="27"/>
        <v>0.18325966697245155</v>
      </c>
      <c r="Y195" t="str">
        <f t="shared" si="28"/>
        <v>YES</v>
      </c>
    </row>
    <row r="196" spans="1:25" x14ac:dyDescent="0.25">
      <c r="A196" t="s">
        <v>115</v>
      </c>
      <c r="B196" s="1">
        <v>2016</v>
      </c>
      <c r="C196">
        <v>11900</v>
      </c>
      <c r="D196">
        <v>20249</v>
      </c>
      <c r="E196">
        <v>21952</v>
      </c>
      <c r="F196">
        <v>81</v>
      </c>
      <c r="G196">
        <f t="shared" si="29"/>
        <v>22033</v>
      </c>
      <c r="H196">
        <v>87255</v>
      </c>
      <c r="I196">
        <v>83160</v>
      </c>
      <c r="J196">
        <v>32653</v>
      </c>
      <c r="K196">
        <v>54842</v>
      </c>
      <c r="L196">
        <v>6786</v>
      </c>
      <c r="M196">
        <v>89867</v>
      </c>
      <c r="N196">
        <v>1.04</v>
      </c>
      <c r="O196">
        <v>14695</v>
      </c>
      <c r="P196">
        <v>15.12</v>
      </c>
      <c r="Q196">
        <v>10369</v>
      </c>
      <c r="R196">
        <v>3640.9</v>
      </c>
      <c r="S196">
        <v>69825</v>
      </c>
      <c r="U196">
        <f t="shared" si="25"/>
        <v>0.14309764309764308</v>
      </c>
      <c r="V196">
        <f t="shared" si="26"/>
        <v>0.24349446849446849</v>
      </c>
      <c r="W196">
        <f t="shared" si="27"/>
        <v>0.26494708994708993</v>
      </c>
      <c r="Y196" t="str">
        <f t="shared" si="28"/>
        <v>YES</v>
      </c>
    </row>
    <row r="197" spans="1:25" x14ac:dyDescent="0.25">
      <c r="A197" t="s">
        <v>115</v>
      </c>
      <c r="B197" s="1">
        <v>2017</v>
      </c>
      <c r="C197">
        <v>11785</v>
      </c>
      <c r="D197">
        <v>19526</v>
      </c>
      <c r="E197">
        <v>32620</v>
      </c>
      <c r="F197">
        <v>363</v>
      </c>
      <c r="G197">
        <f t="shared" si="29"/>
        <v>32983</v>
      </c>
      <c r="H197">
        <v>140490</v>
      </c>
      <c r="I197">
        <v>113872.5</v>
      </c>
      <c r="J197">
        <v>36005</v>
      </c>
      <c r="K197">
        <v>62944</v>
      </c>
      <c r="L197">
        <v>10363</v>
      </c>
      <c r="M197">
        <v>101550</v>
      </c>
      <c r="N197">
        <v>1.74</v>
      </c>
      <c r="O197">
        <v>17052</v>
      </c>
      <c r="P197">
        <v>15.67</v>
      </c>
      <c r="Q197">
        <v>10201</v>
      </c>
      <c r="R197">
        <v>10783.7</v>
      </c>
      <c r="S197">
        <v>77438</v>
      </c>
      <c r="U197">
        <f t="shared" si="25"/>
        <v>0.10349294166721552</v>
      </c>
      <c r="V197">
        <f t="shared" si="26"/>
        <v>0.17147248018617314</v>
      </c>
      <c r="W197">
        <f t="shared" si="27"/>
        <v>0.28964851039539835</v>
      </c>
      <c r="Y197" t="str">
        <f t="shared" si="28"/>
        <v>YES</v>
      </c>
    </row>
    <row r="198" spans="1:25" x14ac:dyDescent="0.25">
      <c r="A198" t="s">
        <v>115</v>
      </c>
      <c r="B198" s="1">
        <v>2018</v>
      </c>
      <c r="C198">
        <v>16695</v>
      </c>
      <c r="D198">
        <v>19202</v>
      </c>
      <c r="E198">
        <v>27204</v>
      </c>
      <c r="F198">
        <v>512</v>
      </c>
      <c r="G198">
        <f t="shared" si="29"/>
        <v>27716</v>
      </c>
      <c r="H198">
        <v>107100</v>
      </c>
      <c r="I198">
        <v>123795</v>
      </c>
      <c r="J198">
        <v>44725</v>
      </c>
      <c r="K198">
        <v>58270</v>
      </c>
      <c r="L198">
        <v>10112</v>
      </c>
      <c r="M198">
        <v>106106</v>
      </c>
      <c r="N198">
        <v>1.45</v>
      </c>
      <c r="O198">
        <v>13328</v>
      </c>
      <c r="P198">
        <v>10.83</v>
      </c>
      <c r="Q198">
        <v>14162</v>
      </c>
      <c r="R198">
        <v>8753.7999999999993</v>
      </c>
      <c r="S198">
        <v>78041</v>
      </c>
      <c r="U198">
        <f t="shared" si="25"/>
        <v>0.13486005089058525</v>
      </c>
      <c r="V198">
        <f t="shared" si="26"/>
        <v>0.15511127266852456</v>
      </c>
      <c r="W198">
        <f t="shared" si="27"/>
        <v>0.22388626358092006</v>
      </c>
      <c r="Y198" t="str">
        <f t="shared" si="28"/>
        <v>YES</v>
      </c>
    </row>
    <row r="199" spans="1:25" x14ac:dyDescent="0.25">
      <c r="A199" t="s">
        <v>116</v>
      </c>
      <c r="B199" s="1">
        <v>2010</v>
      </c>
      <c r="C199">
        <v>5000</v>
      </c>
      <c r="D199">
        <v>20594</v>
      </c>
      <c r="E199">
        <v>16757</v>
      </c>
      <c r="F199">
        <v>169</v>
      </c>
      <c r="G199">
        <f t="shared" si="29"/>
        <v>16926</v>
      </c>
      <c r="H199">
        <v>78368</v>
      </c>
      <c r="I199">
        <v>68886.5</v>
      </c>
      <c r="J199">
        <v>19846</v>
      </c>
      <c r="K199">
        <v>41514</v>
      </c>
      <c r="L199">
        <v>32145</v>
      </c>
      <c r="M199">
        <v>61433</v>
      </c>
      <c r="N199">
        <v>2.34</v>
      </c>
      <c r="O199">
        <v>7889</v>
      </c>
      <c r="P199">
        <v>12.5</v>
      </c>
      <c r="Q199">
        <v>0</v>
      </c>
      <c r="R199">
        <v>7592.4</v>
      </c>
      <c r="S199">
        <v>28742</v>
      </c>
      <c r="U199">
        <f t="shared" ref="U199:U204" si="30">C199/I199</f>
        <v>7.2583162158042572E-2</v>
      </c>
      <c r="V199">
        <f t="shared" ref="V199:V204" si="31">D199/I199</f>
        <v>0.29895552829654576</v>
      </c>
      <c r="W199">
        <f t="shared" ref="W199:W204" si="32">G199/I199</f>
        <v>0.24570852053740574</v>
      </c>
      <c r="Y199" t="str">
        <f t="shared" ref="Y199:Y204" si="33">IF(AND(U199&lt;0.33,V199&lt;0.33,W199&lt;0.33),"YES","NO")</f>
        <v>YES</v>
      </c>
    </row>
    <row r="200" spans="1:25" x14ac:dyDescent="0.25">
      <c r="A200" t="s">
        <v>116</v>
      </c>
      <c r="B200" s="1">
        <v>2011</v>
      </c>
      <c r="C200">
        <v>8251</v>
      </c>
      <c r="D200">
        <v>27569</v>
      </c>
      <c r="E200">
        <v>21002</v>
      </c>
      <c r="F200">
        <v>177</v>
      </c>
      <c r="G200">
        <f t="shared" si="29"/>
        <v>21179</v>
      </c>
      <c r="H200">
        <v>110295</v>
      </c>
      <c r="I200">
        <v>94331.5</v>
      </c>
      <c r="J200">
        <v>23495</v>
      </c>
      <c r="K200">
        <v>53002</v>
      </c>
      <c r="L200">
        <v>38664</v>
      </c>
      <c r="M200">
        <v>76569</v>
      </c>
      <c r="N200">
        <v>2.4900000000000002</v>
      </c>
      <c r="O200">
        <v>9344</v>
      </c>
      <c r="P200">
        <v>11.87</v>
      </c>
      <c r="Q200">
        <v>3164</v>
      </c>
      <c r="R200">
        <v>5551.9</v>
      </c>
      <c r="S200">
        <v>34132</v>
      </c>
      <c r="U200">
        <f t="shared" si="30"/>
        <v>8.7468131006079627E-2</v>
      </c>
      <c r="V200">
        <f t="shared" si="31"/>
        <v>0.2922565632900993</v>
      </c>
      <c r="W200">
        <f t="shared" si="32"/>
        <v>0.22451673089052968</v>
      </c>
      <c r="Y200" t="str">
        <f t="shared" si="33"/>
        <v>YES</v>
      </c>
    </row>
    <row r="201" spans="1:25" x14ac:dyDescent="0.25">
      <c r="A201" t="s">
        <v>116</v>
      </c>
      <c r="B201" s="1">
        <v>2012</v>
      </c>
      <c r="C201">
        <v>2897</v>
      </c>
      <c r="D201">
        <v>24607</v>
      </c>
      <c r="E201">
        <v>12839</v>
      </c>
      <c r="F201">
        <v>341</v>
      </c>
      <c r="G201">
        <f t="shared" si="29"/>
        <v>13180</v>
      </c>
      <c r="H201">
        <v>138159</v>
      </c>
      <c r="I201">
        <v>124227</v>
      </c>
      <c r="J201">
        <v>27614</v>
      </c>
      <c r="K201">
        <v>45248</v>
      </c>
      <c r="L201">
        <v>34585</v>
      </c>
      <c r="M201">
        <v>75287</v>
      </c>
      <c r="N201">
        <v>2.8</v>
      </c>
      <c r="O201">
        <v>10435</v>
      </c>
      <c r="P201">
        <v>12.16</v>
      </c>
      <c r="Q201">
        <v>881</v>
      </c>
      <c r="R201">
        <v>2496.6999999999998</v>
      </c>
      <c r="S201">
        <v>39157</v>
      </c>
      <c r="U201">
        <f t="shared" si="30"/>
        <v>2.3320212192196543E-2</v>
      </c>
      <c r="V201">
        <f t="shared" si="31"/>
        <v>0.1980809324864965</v>
      </c>
      <c r="W201">
        <f t="shared" si="32"/>
        <v>0.10609609827171226</v>
      </c>
      <c r="Y201" t="str">
        <f t="shared" si="33"/>
        <v>YES</v>
      </c>
    </row>
    <row r="202" spans="1:25" x14ac:dyDescent="0.25">
      <c r="A202" t="s">
        <v>116</v>
      </c>
      <c r="B202" s="1">
        <v>2013</v>
      </c>
      <c r="C202">
        <v>5170</v>
      </c>
      <c r="D202">
        <v>29745</v>
      </c>
      <c r="E202">
        <v>17524</v>
      </c>
      <c r="F202">
        <v>194</v>
      </c>
      <c r="G202">
        <f t="shared" si="29"/>
        <v>17718</v>
      </c>
      <c r="H202">
        <v>138998</v>
      </c>
      <c r="I202">
        <v>138578.5</v>
      </c>
      <c r="J202">
        <v>29425</v>
      </c>
      <c r="K202">
        <v>54166</v>
      </c>
      <c r="L202">
        <v>37614</v>
      </c>
      <c r="M202">
        <v>86102</v>
      </c>
      <c r="N202">
        <v>3.02</v>
      </c>
      <c r="O202">
        <v>11853</v>
      </c>
      <c r="P202">
        <v>12.97</v>
      </c>
      <c r="Q202">
        <v>2969</v>
      </c>
      <c r="R202">
        <v>2314.6</v>
      </c>
      <c r="S202">
        <v>44814</v>
      </c>
      <c r="U202">
        <f t="shared" si="30"/>
        <v>3.7307374520578591E-2</v>
      </c>
      <c r="V202">
        <f t="shared" si="31"/>
        <v>0.21464368570882209</v>
      </c>
      <c r="W202">
        <f t="shared" si="32"/>
        <v>0.12785533109392871</v>
      </c>
      <c r="Y202" t="str">
        <f t="shared" si="33"/>
        <v>YES</v>
      </c>
    </row>
    <row r="203" spans="1:25" x14ac:dyDescent="0.25">
      <c r="A203" t="s">
        <v>116</v>
      </c>
      <c r="B203" s="1">
        <v>2014</v>
      </c>
      <c r="C203">
        <v>2857</v>
      </c>
      <c r="D203">
        <v>32486</v>
      </c>
      <c r="E203">
        <v>17109</v>
      </c>
      <c r="F203">
        <v>265</v>
      </c>
      <c r="G203">
        <f t="shared" si="29"/>
        <v>17374</v>
      </c>
      <c r="H203">
        <v>144480</v>
      </c>
      <c r="I203">
        <v>141739</v>
      </c>
      <c r="J203">
        <v>35286</v>
      </c>
      <c r="K203">
        <v>58158</v>
      </c>
      <c r="L203">
        <v>43136</v>
      </c>
      <c r="M203">
        <v>96853</v>
      </c>
      <c r="N203">
        <v>2.82</v>
      </c>
      <c r="O203">
        <v>12954</v>
      </c>
      <c r="P203">
        <v>12.47</v>
      </c>
      <c r="Q203">
        <v>1535</v>
      </c>
      <c r="R203">
        <v>2086.1999999999998</v>
      </c>
      <c r="S203">
        <v>51511</v>
      </c>
      <c r="U203">
        <f t="shared" si="30"/>
        <v>2.0156767015429768E-2</v>
      </c>
      <c r="V203">
        <f t="shared" si="31"/>
        <v>0.22919591643795992</v>
      </c>
      <c r="W203">
        <f t="shared" si="32"/>
        <v>0.12257741341479762</v>
      </c>
      <c r="Y203" t="str">
        <f t="shared" si="33"/>
        <v>YES</v>
      </c>
    </row>
    <row r="204" spans="1:25" x14ac:dyDescent="0.25">
      <c r="A204" t="s">
        <v>116</v>
      </c>
      <c r="B204" s="1">
        <v>2015</v>
      </c>
      <c r="C204">
        <v>8481</v>
      </c>
      <c r="D204">
        <v>32623</v>
      </c>
      <c r="E204">
        <v>19053</v>
      </c>
      <c r="F204">
        <v>512</v>
      </c>
      <c r="G204">
        <f t="shared" si="29"/>
        <v>19565</v>
      </c>
      <c r="H204">
        <v>129000</v>
      </c>
      <c r="I204">
        <v>136740</v>
      </c>
      <c r="J204">
        <v>35839</v>
      </c>
      <c r="K204">
        <v>60117</v>
      </c>
      <c r="L204">
        <v>40164</v>
      </c>
      <c r="M204">
        <v>106068</v>
      </c>
      <c r="N204">
        <v>2.4</v>
      </c>
      <c r="O204">
        <v>14184</v>
      </c>
      <c r="P204">
        <v>12.3</v>
      </c>
      <c r="Q204">
        <v>6003</v>
      </c>
      <c r="R204">
        <v>4200.1000000000004</v>
      </c>
      <c r="S204">
        <v>59855</v>
      </c>
      <c r="U204">
        <f t="shared" si="30"/>
        <v>6.2022817025010966E-2</v>
      </c>
      <c r="V204">
        <f t="shared" si="31"/>
        <v>0.23857686119643118</v>
      </c>
      <c r="W204">
        <f t="shared" si="32"/>
        <v>0.1430817610062893</v>
      </c>
      <c r="Y204" t="str">
        <f t="shared" si="33"/>
        <v>YES</v>
      </c>
    </row>
    <row r="205" spans="1:25" x14ac:dyDescent="0.25">
      <c r="A205" t="s">
        <v>116</v>
      </c>
      <c r="B205" s="1">
        <v>2016</v>
      </c>
    </row>
    <row r="206" spans="1:25" x14ac:dyDescent="0.25">
      <c r="A206" t="s">
        <v>116</v>
      </c>
      <c r="B206" s="1">
        <v>2017</v>
      </c>
    </row>
    <row r="207" spans="1:25" x14ac:dyDescent="0.25">
      <c r="A207" t="s">
        <v>116</v>
      </c>
      <c r="B207" s="1">
        <v>2018</v>
      </c>
    </row>
  </sheetData>
  <mergeCells count="1">
    <mergeCell ref="U6:W6"/>
  </mergeCells>
  <dataValidations count="2">
    <dataValidation allowBlank="1" showErrorMessage="1" promptTitle="TRAFO" prompt="$A$2:$E$6" sqref="B2"/>
    <dataValidation allowBlank="1" showErrorMessage="1" promptTitle="TRAFO" prompt="$B$4:$AOA$17" sqref="B4"/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Y287"/>
  <sheetViews>
    <sheetView topLeftCell="G6" zoomScaleNormal="100" workbookViewId="0">
      <selection activeCell="U6" sqref="U6:W6"/>
    </sheetView>
  </sheetViews>
  <sheetFormatPr baseColWidth="10" defaultRowHeight="15" x14ac:dyDescent="0.25"/>
  <sheetData>
    <row r="4" spans="1:25" x14ac:dyDescent="0.25">
      <c r="B4" s="1"/>
      <c r="C4" s="1"/>
    </row>
    <row r="5" spans="1:25" x14ac:dyDescent="0.25">
      <c r="B5" s="1"/>
      <c r="C5" s="1"/>
    </row>
    <row r="6" spans="1:25" x14ac:dyDescent="0.25">
      <c r="B6" s="1"/>
      <c r="U6" s="21" t="s">
        <v>78</v>
      </c>
      <c r="V6" s="21"/>
      <c r="W6" s="21"/>
      <c r="Y6" t="s">
        <v>77</v>
      </c>
    </row>
    <row r="7" spans="1:25" x14ac:dyDescent="0.25">
      <c r="A7" t="s">
        <v>0</v>
      </c>
      <c r="B7" s="1" t="s">
        <v>44</v>
      </c>
      <c r="C7" t="s">
        <v>66</v>
      </c>
      <c r="D7" t="s">
        <v>67</v>
      </c>
      <c r="E7" t="s">
        <v>120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119</v>
      </c>
      <c r="B8" s="1">
        <v>2010</v>
      </c>
      <c r="C8">
        <v>5354000</v>
      </c>
      <c r="D8">
        <v>10257000</v>
      </c>
      <c r="E8">
        <v>1055000</v>
      </c>
      <c r="F8">
        <v>37000</v>
      </c>
      <c r="G8">
        <f t="shared" ref="G8:G52" si="0">E8+F8</f>
        <v>1092000</v>
      </c>
      <c r="H8">
        <v>131856419</v>
      </c>
      <c r="I8">
        <v>125456069</v>
      </c>
      <c r="J8">
        <v>23378000</v>
      </c>
      <c r="K8">
        <v>12460000</v>
      </c>
      <c r="L8">
        <v>20500000</v>
      </c>
      <c r="M8">
        <v>47085000</v>
      </c>
      <c r="N8">
        <v>6.85</v>
      </c>
      <c r="O8">
        <v>14380000</v>
      </c>
      <c r="P8">
        <v>20.93</v>
      </c>
      <c r="Q8">
        <v>2404000</v>
      </c>
      <c r="R8">
        <v>30729.200000000001</v>
      </c>
      <c r="S8">
        <v>19054000</v>
      </c>
      <c r="U8">
        <f t="shared" ref="U8" si="1">C8/I8</f>
        <v>4.2676293324637807E-2</v>
      </c>
      <c r="V8">
        <f t="shared" ref="V8" si="2">D8/I8</f>
        <v>8.1757702770042948E-2</v>
      </c>
      <c r="W8">
        <f t="shared" ref="W8" si="3">G8/I8</f>
        <v>8.7042421200045732E-3</v>
      </c>
      <c r="Y8" t="str">
        <f t="shared" ref="Y8" si="4">IF(AND(U8&lt;0.33,V8&lt;0.33,W8&lt;0.33),"YES","NO")</f>
        <v>YES</v>
      </c>
    </row>
    <row r="9" spans="1:25" x14ac:dyDescent="0.25">
      <c r="A9" t="s">
        <v>119</v>
      </c>
      <c r="B9" s="1">
        <v>2011</v>
      </c>
      <c r="C9">
        <v>7601000</v>
      </c>
      <c r="D9">
        <v>11087000</v>
      </c>
      <c r="E9">
        <v>760000</v>
      </c>
      <c r="F9">
        <v>20000</v>
      </c>
      <c r="G9">
        <f t="shared" si="0"/>
        <v>780000</v>
      </c>
      <c r="H9">
        <v>119199341</v>
      </c>
      <c r="I9">
        <v>125527880</v>
      </c>
      <c r="J9">
        <v>24850000</v>
      </c>
      <c r="K9">
        <v>12926000</v>
      </c>
      <c r="L9">
        <v>23718000</v>
      </c>
      <c r="M9">
        <v>48590000</v>
      </c>
      <c r="N9">
        <v>7.72</v>
      </c>
      <c r="O9">
        <v>12337000</v>
      </c>
      <c r="P9">
        <v>17.489999999999998</v>
      </c>
      <c r="Q9">
        <v>1782000</v>
      </c>
      <c r="R9">
        <v>40037</v>
      </c>
      <c r="S9">
        <v>17781000</v>
      </c>
      <c r="U9">
        <f t="shared" ref="U9:U54" si="5">C9/I9</f>
        <v>6.0552285277183045E-2</v>
      </c>
      <c r="V9">
        <f t="shared" ref="V9:V54" si="6">D9/I9</f>
        <v>8.8323008402595507E-2</v>
      </c>
      <c r="W9">
        <f t="shared" ref="W9:W54" si="7">G9/I9</f>
        <v>6.2137590469941821E-3</v>
      </c>
      <c r="Y9" t="str">
        <f t="shared" ref="Y9:Y54" si="8">IF(AND(U9&lt;0.33,V9&lt;0.33,W9&lt;0.33),"YES","NO")</f>
        <v>YES</v>
      </c>
    </row>
    <row r="10" spans="1:25" x14ac:dyDescent="0.25">
      <c r="A10" t="s">
        <v>119</v>
      </c>
      <c r="B10" s="1">
        <v>2012</v>
      </c>
      <c r="C10">
        <v>8145000</v>
      </c>
      <c r="D10">
        <v>10066000</v>
      </c>
      <c r="E10">
        <v>1095000</v>
      </c>
      <c r="F10">
        <v>8000</v>
      </c>
      <c r="G10">
        <f t="shared" si="0"/>
        <v>1103000</v>
      </c>
      <c r="H10">
        <v>93179426</v>
      </c>
      <c r="I10">
        <v>106189383.5</v>
      </c>
      <c r="J10">
        <v>25476000</v>
      </c>
      <c r="K10">
        <v>11909000</v>
      </c>
      <c r="L10">
        <v>25302000</v>
      </c>
      <c r="M10">
        <v>47889000</v>
      </c>
      <c r="N10">
        <v>7.41</v>
      </c>
      <c r="O10">
        <v>10903000</v>
      </c>
      <c r="P10">
        <v>14.4</v>
      </c>
      <c r="Q10">
        <v>886000</v>
      </c>
      <c r="R10">
        <v>24815.200000000001</v>
      </c>
      <c r="S10">
        <v>16294000</v>
      </c>
      <c r="U10">
        <f t="shared" si="5"/>
        <v>7.6702582984672849E-2</v>
      </c>
      <c r="V10">
        <f t="shared" si="6"/>
        <v>9.4792903661598149E-2</v>
      </c>
      <c r="W10">
        <f t="shared" si="7"/>
        <v>1.0387102398047165E-2</v>
      </c>
      <c r="Y10" t="str">
        <f t="shared" si="8"/>
        <v>YES</v>
      </c>
    </row>
    <row r="11" spans="1:25" x14ac:dyDescent="0.25">
      <c r="A11" t="s">
        <v>119</v>
      </c>
      <c r="B11" s="1">
        <v>2013</v>
      </c>
      <c r="C11">
        <v>7983000</v>
      </c>
      <c r="D11">
        <v>9621000</v>
      </c>
      <c r="E11">
        <v>1139000</v>
      </c>
      <c r="F11">
        <v>16000</v>
      </c>
      <c r="G11">
        <f t="shared" si="0"/>
        <v>1155000</v>
      </c>
      <c r="H11">
        <v>84388914</v>
      </c>
      <c r="I11">
        <v>88784170</v>
      </c>
      <c r="J11">
        <v>25548000</v>
      </c>
      <c r="K11">
        <v>11248000</v>
      </c>
      <c r="L11">
        <v>26241000</v>
      </c>
      <c r="M11">
        <v>47060000</v>
      </c>
      <c r="N11">
        <v>6.06</v>
      </c>
      <c r="O11">
        <v>10905000</v>
      </c>
      <c r="P11">
        <v>12.1</v>
      </c>
      <c r="Q11">
        <v>319000</v>
      </c>
      <c r="R11">
        <v>35677.1</v>
      </c>
      <c r="S11">
        <v>15331000</v>
      </c>
      <c r="U11">
        <f t="shared" si="5"/>
        <v>8.9914677357461364E-2</v>
      </c>
      <c r="V11">
        <f t="shared" si="6"/>
        <v>0.10836391217037902</v>
      </c>
      <c r="W11">
        <f t="shared" si="7"/>
        <v>1.3009075829621429E-2</v>
      </c>
      <c r="Y11" t="str">
        <f t="shared" si="8"/>
        <v>YES</v>
      </c>
    </row>
    <row r="12" spans="1:25" x14ac:dyDescent="0.25">
      <c r="A12" t="s">
        <v>119</v>
      </c>
      <c r="B12" s="1">
        <v>2014</v>
      </c>
      <c r="C12">
        <v>6632000</v>
      </c>
      <c r="D12">
        <v>8713000</v>
      </c>
      <c r="E12">
        <v>1371000</v>
      </c>
      <c r="F12">
        <v>6000</v>
      </c>
      <c r="G12">
        <f t="shared" si="0"/>
        <v>1377000</v>
      </c>
      <c r="H12">
        <v>100036025</v>
      </c>
      <c r="I12">
        <v>92212469.5</v>
      </c>
      <c r="J12">
        <v>25135000</v>
      </c>
      <c r="K12">
        <v>10539000</v>
      </c>
      <c r="L12">
        <v>24768000</v>
      </c>
      <c r="M12">
        <v>45720000</v>
      </c>
      <c r="N12">
        <v>5.53</v>
      </c>
      <c r="O12">
        <v>10207000</v>
      </c>
      <c r="P12">
        <v>13.08</v>
      </c>
      <c r="Q12">
        <v>325000</v>
      </c>
      <c r="R12">
        <v>33256.9</v>
      </c>
      <c r="S12">
        <v>15885000</v>
      </c>
      <c r="U12">
        <f t="shared" si="5"/>
        <v>7.1920858816171274E-2</v>
      </c>
      <c r="V12">
        <f t="shared" si="6"/>
        <v>9.4488305619013918E-2</v>
      </c>
      <c r="W12">
        <f t="shared" si="7"/>
        <v>1.4932904491837734E-2</v>
      </c>
      <c r="Y12" t="str">
        <f t="shared" si="8"/>
        <v>YES</v>
      </c>
    </row>
    <row r="13" spans="1:25" x14ac:dyDescent="0.25">
      <c r="A13" t="s">
        <v>119</v>
      </c>
      <c r="B13" s="1">
        <v>2015</v>
      </c>
      <c r="C13">
        <v>15654000</v>
      </c>
      <c r="D13">
        <v>11192000</v>
      </c>
      <c r="E13">
        <v>3208000</v>
      </c>
      <c r="F13">
        <v>15000</v>
      </c>
      <c r="G13">
        <f t="shared" si="0"/>
        <v>3223000</v>
      </c>
      <c r="H13">
        <v>98146065</v>
      </c>
      <c r="I13">
        <v>99091045</v>
      </c>
      <c r="J13">
        <v>29339000</v>
      </c>
      <c r="K13">
        <v>14889000</v>
      </c>
      <c r="L13">
        <v>33869000</v>
      </c>
      <c r="M13">
        <v>59999000</v>
      </c>
      <c r="N13">
        <v>7.59</v>
      </c>
      <c r="O13">
        <v>10183000</v>
      </c>
      <c r="P13">
        <v>11.17</v>
      </c>
      <c r="Q13">
        <v>6039000</v>
      </c>
      <c r="R13">
        <v>25967.8</v>
      </c>
      <c r="S13">
        <v>15344000</v>
      </c>
      <c r="U13">
        <f t="shared" si="5"/>
        <v>0.15797593011558209</v>
      </c>
      <c r="V13">
        <f t="shared" si="6"/>
        <v>0.1129466340777817</v>
      </c>
      <c r="W13">
        <f t="shared" si="7"/>
        <v>3.2525643462534885E-2</v>
      </c>
      <c r="Y13" t="str">
        <f t="shared" si="8"/>
        <v>YES</v>
      </c>
    </row>
    <row r="14" spans="1:25" x14ac:dyDescent="0.25">
      <c r="A14" t="s">
        <v>119</v>
      </c>
      <c r="B14" s="1">
        <v>2016</v>
      </c>
      <c r="C14">
        <v>14776000</v>
      </c>
      <c r="D14">
        <v>12001000</v>
      </c>
      <c r="E14">
        <v>2594000</v>
      </c>
      <c r="F14">
        <v>11000</v>
      </c>
      <c r="G14">
        <f t="shared" si="0"/>
        <v>2605000</v>
      </c>
      <c r="H14">
        <v>124825269</v>
      </c>
      <c r="I14">
        <v>111485667</v>
      </c>
      <c r="J14">
        <v>29981000</v>
      </c>
      <c r="K14">
        <v>14974000</v>
      </c>
      <c r="L14">
        <v>36596000</v>
      </c>
      <c r="M14">
        <v>61020000</v>
      </c>
      <c r="N14">
        <v>6.72</v>
      </c>
      <c r="O14">
        <v>10308000</v>
      </c>
      <c r="P14">
        <v>9.61</v>
      </c>
      <c r="Q14">
        <v>4666000</v>
      </c>
      <c r="R14">
        <v>25586.7</v>
      </c>
      <c r="S14">
        <v>15476000</v>
      </c>
      <c r="U14">
        <f t="shared" si="5"/>
        <v>0.13253721664507778</v>
      </c>
      <c r="V14">
        <f t="shared" si="6"/>
        <v>0.10764612459106515</v>
      </c>
      <c r="W14">
        <f t="shared" si="7"/>
        <v>2.3366232360613675E-2</v>
      </c>
      <c r="Y14" t="str">
        <f t="shared" si="8"/>
        <v>YES</v>
      </c>
    </row>
    <row r="15" spans="1:25" x14ac:dyDescent="0.25">
      <c r="A15" t="s">
        <v>119</v>
      </c>
      <c r="B15" s="1">
        <v>2017</v>
      </c>
      <c r="C15">
        <v>15090000</v>
      </c>
      <c r="D15">
        <v>11325000</v>
      </c>
      <c r="E15">
        <v>2129000</v>
      </c>
      <c r="F15">
        <v>6000</v>
      </c>
      <c r="G15">
        <f t="shared" si="0"/>
        <v>2135000</v>
      </c>
      <c r="H15">
        <v>117792859</v>
      </c>
      <c r="I15">
        <v>121309064</v>
      </c>
      <c r="J15">
        <v>32090000</v>
      </c>
      <c r="K15">
        <v>13803000</v>
      </c>
      <c r="L15">
        <v>37918000</v>
      </c>
      <c r="M15">
        <v>62409000</v>
      </c>
      <c r="N15">
        <v>7.79</v>
      </c>
      <c r="O15">
        <v>10284000</v>
      </c>
      <c r="P15">
        <v>9.7899999999999991</v>
      </c>
      <c r="Q15">
        <v>4200000</v>
      </c>
      <c r="R15">
        <v>25739</v>
      </c>
      <c r="S15">
        <v>15834000</v>
      </c>
      <c r="U15">
        <f t="shared" si="5"/>
        <v>0.12439301320468518</v>
      </c>
      <c r="V15">
        <f t="shared" si="6"/>
        <v>9.3356585456796537E-2</v>
      </c>
      <c r="W15">
        <f t="shared" si="7"/>
        <v>1.7599674167793431E-2</v>
      </c>
      <c r="Y15" t="str">
        <f t="shared" si="8"/>
        <v>YES</v>
      </c>
    </row>
    <row r="16" spans="1:25" x14ac:dyDescent="0.25">
      <c r="A16" t="s">
        <v>119</v>
      </c>
      <c r="B16" s="1">
        <v>2018</v>
      </c>
      <c r="C16">
        <v>15604000</v>
      </c>
      <c r="D16">
        <v>11839000</v>
      </c>
      <c r="E16">
        <v>1838000</v>
      </c>
      <c r="F16">
        <v>3000</v>
      </c>
      <c r="G16">
        <f t="shared" si="0"/>
        <v>1841000</v>
      </c>
      <c r="H16">
        <v>124385743</v>
      </c>
      <c r="I16">
        <v>121089301</v>
      </c>
      <c r="J16">
        <v>31301000</v>
      </c>
      <c r="K16">
        <v>14078000</v>
      </c>
      <c r="L16">
        <v>38456000</v>
      </c>
      <c r="M16">
        <v>61907000</v>
      </c>
      <c r="N16">
        <v>8.44</v>
      </c>
      <c r="O16">
        <v>11142000</v>
      </c>
      <c r="P16">
        <v>10.220000000000001</v>
      </c>
      <c r="Q16">
        <v>3475000</v>
      </c>
      <c r="R16">
        <v>25621.3</v>
      </c>
      <c r="S16">
        <v>15668000</v>
      </c>
      <c r="U16">
        <f t="shared" si="5"/>
        <v>0.12886357317398339</v>
      </c>
      <c r="V16">
        <f t="shared" si="6"/>
        <v>9.7770817918917549E-2</v>
      </c>
      <c r="W16">
        <f t="shared" si="7"/>
        <v>1.520365535845318E-2</v>
      </c>
      <c r="Y16" t="str">
        <f t="shared" si="8"/>
        <v>YES</v>
      </c>
    </row>
    <row r="17" spans="1:25" x14ac:dyDescent="0.25">
      <c r="A17" t="s">
        <v>121</v>
      </c>
      <c r="B17" s="1">
        <v>2010</v>
      </c>
    </row>
    <row r="18" spans="1:25" x14ac:dyDescent="0.25">
      <c r="A18" t="s">
        <v>121</v>
      </c>
      <c r="B18" s="1">
        <v>2011</v>
      </c>
    </row>
    <row r="19" spans="1:25" x14ac:dyDescent="0.25">
      <c r="A19" t="s">
        <v>121</v>
      </c>
      <c r="B19" s="1">
        <v>2012</v>
      </c>
    </row>
    <row r="20" spans="1:25" x14ac:dyDescent="0.25">
      <c r="A20" t="s">
        <v>121</v>
      </c>
      <c r="B20" s="1">
        <v>2013</v>
      </c>
    </row>
    <row r="21" spans="1:25" x14ac:dyDescent="0.25">
      <c r="A21" t="s">
        <v>121</v>
      </c>
      <c r="B21" s="1">
        <v>2014</v>
      </c>
    </row>
    <row r="22" spans="1:25" x14ac:dyDescent="0.25">
      <c r="A22" t="s">
        <v>121</v>
      </c>
      <c r="B22" s="1">
        <v>2015</v>
      </c>
      <c r="C22">
        <v>1054241</v>
      </c>
      <c r="D22">
        <v>1693012</v>
      </c>
      <c r="E22">
        <v>792509</v>
      </c>
      <c r="F22">
        <v>2276</v>
      </c>
      <c r="G22">
        <f t="shared" si="0"/>
        <v>794785</v>
      </c>
      <c r="H22">
        <v>8026563</v>
      </c>
      <c r="I22">
        <v>7278906.5</v>
      </c>
      <c r="J22">
        <v>2682484</v>
      </c>
      <c r="K22">
        <v>2702067</v>
      </c>
      <c r="L22">
        <v>2738614</v>
      </c>
      <c r="M22">
        <v>6278547</v>
      </c>
      <c r="N22">
        <v>3.53</v>
      </c>
      <c r="O22">
        <v>661037</v>
      </c>
      <c r="P22">
        <v>6.82</v>
      </c>
      <c r="Q22">
        <v>930299</v>
      </c>
      <c r="R22">
        <v>44.5</v>
      </c>
      <c r="S22">
        <v>2116880</v>
      </c>
      <c r="U22">
        <f t="shared" si="5"/>
        <v>0.14483507928010891</v>
      </c>
      <c r="V22">
        <f t="shared" si="6"/>
        <v>0.23259153006018143</v>
      </c>
      <c r="W22">
        <f t="shared" si="7"/>
        <v>0.10919016475895109</v>
      </c>
      <c r="Y22" t="str">
        <f t="shared" si="8"/>
        <v>YES</v>
      </c>
    </row>
    <row r="23" spans="1:25" x14ac:dyDescent="0.25">
      <c r="A23" t="s">
        <v>121</v>
      </c>
      <c r="B23" s="1">
        <v>2016</v>
      </c>
      <c r="C23">
        <v>1107870</v>
      </c>
      <c r="D23">
        <v>1862804</v>
      </c>
      <c r="E23">
        <v>354522</v>
      </c>
      <c r="F23">
        <v>17374</v>
      </c>
      <c r="G23">
        <f t="shared" si="0"/>
        <v>371896</v>
      </c>
      <c r="H23">
        <v>9092188</v>
      </c>
      <c r="I23">
        <v>8559375.5</v>
      </c>
      <c r="J23">
        <v>2933582</v>
      </c>
      <c r="K23">
        <v>2438128</v>
      </c>
      <c r="L23">
        <v>2694327</v>
      </c>
      <c r="M23">
        <v>6336577</v>
      </c>
      <c r="N23">
        <v>3.31</v>
      </c>
      <c r="O23">
        <v>726705</v>
      </c>
      <c r="P23">
        <v>8.32</v>
      </c>
      <c r="Q23">
        <v>895369</v>
      </c>
      <c r="R23">
        <v>24.2</v>
      </c>
      <c r="S23">
        <v>2234643</v>
      </c>
      <c r="U23">
        <f t="shared" si="5"/>
        <v>0.12943350832078812</v>
      </c>
      <c r="V23">
        <f t="shared" si="6"/>
        <v>0.21763316727955212</v>
      </c>
      <c r="W23">
        <f t="shared" si="7"/>
        <v>4.3448964238103585E-2</v>
      </c>
      <c r="Y23" t="str">
        <f t="shared" si="8"/>
        <v>YES</v>
      </c>
    </row>
    <row r="24" spans="1:25" x14ac:dyDescent="0.25">
      <c r="A24" t="s">
        <v>121</v>
      </c>
      <c r="B24" s="1">
        <v>2017</v>
      </c>
      <c r="C24">
        <v>1165500</v>
      </c>
      <c r="D24">
        <v>2366478</v>
      </c>
      <c r="E24">
        <v>835847</v>
      </c>
      <c r="F24">
        <v>15337</v>
      </c>
      <c r="G24">
        <f t="shared" si="0"/>
        <v>851184</v>
      </c>
      <c r="H24">
        <v>10140625</v>
      </c>
      <c r="I24">
        <v>9616406.5</v>
      </c>
      <c r="J24">
        <v>2962974</v>
      </c>
      <c r="K24">
        <v>3597294</v>
      </c>
      <c r="L24">
        <v>3716274</v>
      </c>
      <c r="M24">
        <v>7509181</v>
      </c>
      <c r="N24">
        <v>3.92</v>
      </c>
      <c r="O24">
        <v>867569</v>
      </c>
      <c r="P24">
        <v>8.8699999999999992</v>
      </c>
      <c r="Q24">
        <v>856189</v>
      </c>
      <c r="R24">
        <v>50.7</v>
      </c>
      <c r="S24">
        <v>2447284</v>
      </c>
      <c r="U24">
        <f t="shared" si="5"/>
        <v>0.12119911944238214</v>
      </c>
      <c r="V24">
        <f t="shared" si="6"/>
        <v>0.24608755879860111</v>
      </c>
      <c r="W24">
        <f t="shared" si="7"/>
        <v>8.8513729114924583E-2</v>
      </c>
      <c r="Y24" t="str">
        <f t="shared" si="8"/>
        <v>YES</v>
      </c>
    </row>
    <row r="25" spans="1:25" x14ac:dyDescent="0.25">
      <c r="A25" t="s">
        <v>121</v>
      </c>
      <c r="B25" s="1">
        <v>2018</v>
      </c>
      <c r="C25">
        <v>1036843</v>
      </c>
      <c r="D25">
        <v>3188305</v>
      </c>
      <c r="E25">
        <v>764534</v>
      </c>
      <c r="F25">
        <v>8036</v>
      </c>
      <c r="G25">
        <f t="shared" si="0"/>
        <v>772570</v>
      </c>
      <c r="H25">
        <v>10312500</v>
      </c>
      <c r="I25">
        <v>10226562.5</v>
      </c>
      <c r="J25">
        <v>3153452</v>
      </c>
      <c r="K25">
        <v>4378276</v>
      </c>
      <c r="L25">
        <v>4428401</v>
      </c>
      <c r="M25">
        <v>8446907</v>
      </c>
      <c r="N25">
        <v>4.37</v>
      </c>
      <c r="O25">
        <v>973655</v>
      </c>
      <c r="P25">
        <v>8.6300000000000008</v>
      </c>
      <c r="Q25">
        <v>835809</v>
      </c>
      <c r="R25">
        <v>43.9</v>
      </c>
      <c r="S25">
        <v>2673232</v>
      </c>
      <c r="U25">
        <f t="shared" si="5"/>
        <v>0.10138724522536287</v>
      </c>
      <c r="V25">
        <f t="shared" si="6"/>
        <v>0.31176702826585179</v>
      </c>
      <c r="W25">
        <f t="shared" si="7"/>
        <v>7.554542398777693E-2</v>
      </c>
      <c r="Y25" t="str">
        <f t="shared" si="8"/>
        <v>YES</v>
      </c>
    </row>
    <row r="26" spans="1:25" x14ac:dyDescent="0.25">
      <c r="A26" t="s">
        <v>122</v>
      </c>
      <c r="B26" s="1">
        <v>2010</v>
      </c>
      <c r="C26">
        <v>1383100</v>
      </c>
      <c r="D26">
        <v>2245700</v>
      </c>
      <c r="E26">
        <v>126200</v>
      </c>
      <c r="F26">
        <v>21900</v>
      </c>
      <c r="G26">
        <f t="shared" si="0"/>
        <v>148100</v>
      </c>
      <c r="H26">
        <v>8172561</v>
      </c>
      <c r="I26">
        <v>6883811</v>
      </c>
      <c r="J26">
        <v>3536100</v>
      </c>
      <c r="K26">
        <v>3443800</v>
      </c>
      <c r="L26">
        <v>3178800</v>
      </c>
      <c r="M26">
        <v>7407400</v>
      </c>
      <c r="N26">
        <v>2.23</v>
      </c>
      <c r="O26">
        <v>929500</v>
      </c>
      <c r="P26">
        <v>8.7200000000000006</v>
      </c>
      <c r="Q26">
        <v>551000</v>
      </c>
      <c r="R26">
        <v>3751.2</v>
      </c>
      <c r="S26">
        <v>2803500</v>
      </c>
      <c r="U26">
        <f t="shared" si="5"/>
        <v>0.20092068187229428</v>
      </c>
      <c r="V26">
        <f t="shared" si="6"/>
        <v>0.3262291774134996</v>
      </c>
      <c r="W26">
        <f t="shared" si="7"/>
        <v>2.1514245524753658E-2</v>
      </c>
      <c r="Y26" t="str">
        <f t="shared" si="8"/>
        <v>YES</v>
      </c>
    </row>
    <row r="27" spans="1:25" x14ac:dyDescent="0.25">
      <c r="A27" t="s">
        <v>122</v>
      </c>
      <c r="B27" s="1">
        <v>2011</v>
      </c>
      <c r="O27" s="9"/>
    </row>
    <row r="28" spans="1:25" x14ac:dyDescent="0.25">
      <c r="A28" t="s">
        <v>122</v>
      </c>
      <c r="B28" s="1">
        <v>2012</v>
      </c>
      <c r="O28" s="9"/>
    </row>
    <row r="29" spans="1:25" x14ac:dyDescent="0.25">
      <c r="A29" t="s">
        <v>122</v>
      </c>
      <c r="B29" s="1">
        <v>2013</v>
      </c>
      <c r="O29" s="9"/>
    </row>
    <row r="30" spans="1:25" x14ac:dyDescent="0.25">
      <c r="A30" t="s">
        <v>122</v>
      </c>
      <c r="B30" s="1">
        <v>2014</v>
      </c>
      <c r="C30">
        <v>813200</v>
      </c>
      <c r="D30">
        <v>2264600</v>
      </c>
      <c r="E30">
        <v>205500</v>
      </c>
      <c r="F30">
        <v>13800</v>
      </c>
      <c r="G30">
        <f t="shared" si="0"/>
        <v>219300</v>
      </c>
      <c r="H30">
        <v>6705691</v>
      </c>
      <c r="I30">
        <v>7441221.5</v>
      </c>
      <c r="J30">
        <v>3838100</v>
      </c>
      <c r="K30">
        <v>4049200</v>
      </c>
      <c r="L30">
        <v>2974100</v>
      </c>
      <c r="M30">
        <v>8283600</v>
      </c>
      <c r="N30">
        <v>2.11</v>
      </c>
      <c r="O30" s="9">
        <v>993200</v>
      </c>
      <c r="P30">
        <v>8.15</v>
      </c>
      <c r="Q30">
        <v>756800</v>
      </c>
      <c r="R30">
        <v>7951.8</v>
      </c>
      <c r="S30">
        <v>3776200</v>
      </c>
      <c r="U30">
        <f t="shared" si="5"/>
        <v>0.10928313315226539</v>
      </c>
      <c r="V30">
        <f t="shared" si="6"/>
        <v>0.30433175520981331</v>
      </c>
      <c r="W30">
        <f t="shared" si="7"/>
        <v>2.9470967904933351E-2</v>
      </c>
      <c r="Y30" t="str">
        <f t="shared" si="8"/>
        <v>YES</v>
      </c>
    </row>
    <row r="31" spans="1:25" x14ac:dyDescent="0.25">
      <c r="A31" t="s">
        <v>122</v>
      </c>
      <c r="B31" s="1">
        <v>2015</v>
      </c>
      <c r="C31">
        <v>671100</v>
      </c>
      <c r="D31">
        <v>1948500</v>
      </c>
      <c r="E31">
        <v>1076100</v>
      </c>
      <c r="F31">
        <v>0</v>
      </c>
      <c r="G31">
        <f t="shared" si="0"/>
        <v>1076100</v>
      </c>
      <c r="H31">
        <v>7145752</v>
      </c>
      <c r="I31">
        <v>6925721.5</v>
      </c>
      <c r="J31">
        <v>4037600</v>
      </c>
      <c r="K31">
        <v>4509700</v>
      </c>
      <c r="L31">
        <v>3892400</v>
      </c>
      <c r="M31">
        <v>8988100</v>
      </c>
      <c r="N31">
        <v>1.96</v>
      </c>
      <c r="O31" s="9">
        <v>1001800</v>
      </c>
      <c r="P31">
        <v>8.33</v>
      </c>
      <c r="Q31">
        <v>251700</v>
      </c>
      <c r="R31">
        <v>10062.299999999999</v>
      </c>
      <c r="S31">
        <v>3993000</v>
      </c>
      <c r="U31">
        <f t="shared" si="5"/>
        <v>9.6899651538110504E-2</v>
      </c>
      <c r="V31">
        <f t="shared" si="6"/>
        <v>0.28134252871704413</v>
      </c>
      <c r="W31">
        <f t="shared" si="7"/>
        <v>0.15537731339615662</v>
      </c>
      <c r="Y31" t="str">
        <f t="shared" si="8"/>
        <v>YES</v>
      </c>
    </row>
    <row r="32" spans="1:25" x14ac:dyDescent="0.25">
      <c r="A32" t="s">
        <v>122</v>
      </c>
      <c r="B32" s="1">
        <v>2016</v>
      </c>
      <c r="C32">
        <v>702600</v>
      </c>
      <c r="D32">
        <v>3238600</v>
      </c>
      <c r="E32">
        <v>810700</v>
      </c>
      <c r="F32">
        <v>58100</v>
      </c>
      <c r="G32">
        <f t="shared" si="0"/>
        <v>868800</v>
      </c>
      <c r="H32">
        <v>14375325</v>
      </c>
      <c r="I32">
        <v>10760538.5</v>
      </c>
      <c r="J32">
        <v>4220100</v>
      </c>
      <c r="K32">
        <v>6073900</v>
      </c>
      <c r="L32">
        <v>5099900</v>
      </c>
      <c r="M32">
        <v>10765600</v>
      </c>
      <c r="N32">
        <v>1.8</v>
      </c>
      <c r="O32" s="9">
        <v>1155900</v>
      </c>
      <c r="P32">
        <v>9.4499999999999993</v>
      </c>
      <c r="Q32">
        <v>201800</v>
      </c>
      <c r="R32">
        <v>10090.299999999999</v>
      </c>
      <c r="S32">
        <v>4463700</v>
      </c>
      <c r="U32">
        <f t="shared" si="5"/>
        <v>6.5294130028901429E-2</v>
      </c>
      <c r="V32">
        <f t="shared" si="6"/>
        <v>0.30097006762254508</v>
      </c>
      <c r="W32">
        <f t="shared" si="7"/>
        <v>8.0739453699273503E-2</v>
      </c>
      <c r="Y32" t="str">
        <f t="shared" si="8"/>
        <v>YES</v>
      </c>
    </row>
    <row r="33" spans="1:25" x14ac:dyDescent="0.25">
      <c r="A33" t="s">
        <v>122</v>
      </c>
      <c r="B33" s="1">
        <v>2017</v>
      </c>
      <c r="C33">
        <v>316300</v>
      </c>
      <c r="D33">
        <v>1524100</v>
      </c>
      <c r="E33">
        <v>1878800</v>
      </c>
      <c r="F33">
        <v>23600</v>
      </c>
      <c r="G33">
        <f t="shared" si="0"/>
        <v>1902400</v>
      </c>
      <c r="H33">
        <v>18582472</v>
      </c>
      <c r="I33">
        <v>16478898.5</v>
      </c>
      <c r="J33">
        <v>4238500</v>
      </c>
      <c r="K33">
        <v>5563500</v>
      </c>
      <c r="L33">
        <v>4600700</v>
      </c>
      <c r="M33">
        <v>10680700</v>
      </c>
      <c r="N33">
        <v>3.19</v>
      </c>
      <c r="O33" s="9">
        <v>14689000</v>
      </c>
      <c r="P33">
        <v>9.2200000000000006</v>
      </c>
      <c r="Q33">
        <v>151800</v>
      </c>
      <c r="R33">
        <v>19245.900000000001</v>
      </c>
      <c r="S33">
        <v>4905900</v>
      </c>
      <c r="U33">
        <f t="shared" si="5"/>
        <v>1.9194244081301916E-2</v>
      </c>
      <c r="V33">
        <f t="shared" si="6"/>
        <v>9.2487977882745015E-2</v>
      </c>
      <c r="W33">
        <f t="shared" si="7"/>
        <v>0.11544460935905394</v>
      </c>
      <c r="Y33" t="str">
        <f t="shared" si="8"/>
        <v>YES</v>
      </c>
    </row>
    <row r="34" spans="1:25" x14ac:dyDescent="0.25">
      <c r="A34" t="s">
        <v>122</v>
      </c>
      <c r="B34" s="1">
        <v>2018</v>
      </c>
      <c r="C34">
        <v>1710000</v>
      </c>
      <c r="D34">
        <v>2618200</v>
      </c>
      <c r="E34">
        <v>616300</v>
      </c>
      <c r="F34">
        <v>7100</v>
      </c>
      <c r="G34">
        <f t="shared" si="0"/>
        <v>623400</v>
      </c>
      <c r="H34">
        <v>16488006</v>
      </c>
      <c r="I34">
        <v>17535239</v>
      </c>
      <c r="J34">
        <v>4329600</v>
      </c>
      <c r="K34">
        <v>5426200</v>
      </c>
      <c r="L34">
        <v>4430800</v>
      </c>
      <c r="M34">
        <v>10658000</v>
      </c>
      <c r="N34">
        <v>3.71</v>
      </c>
      <c r="O34" s="9">
        <v>1529800</v>
      </c>
      <c r="P34">
        <v>8.35</v>
      </c>
      <c r="Q34">
        <v>101800</v>
      </c>
      <c r="R34">
        <v>9754.2999999999993</v>
      </c>
      <c r="S34">
        <v>5163900</v>
      </c>
      <c r="U34">
        <f t="shared" si="5"/>
        <v>9.7517918062023562E-2</v>
      </c>
      <c r="V34">
        <f t="shared" si="6"/>
        <v>0.14931076787718719</v>
      </c>
      <c r="W34">
        <f t="shared" si="7"/>
        <v>3.5551269075944733E-2</v>
      </c>
      <c r="Y34" t="str">
        <f t="shared" si="8"/>
        <v>YES</v>
      </c>
    </row>
    <row r="35" spans="1:25" x14ac:dyDescent="0.25">
      <c r="A35" t="s">
        <v>123</v>
      </c>
      <c r="B35" s="1">
        <v>2010</v>
      </c>
      <c r="C35">
        <v>1345282</v>
      </c>
      <c r="D35">
        <v>740407</v>
      </c>
      <c r="E35">
        <v>414821</v>
      </c>
      <c r="F35">
        <v>94099</v>
      </c>
      <c r="G35">
        <f t="shared" si="0"/>
        <v>508920</v>
      </c>
      <c r="H35">
        <v>17323200</v>
      </c>
      <c r="I35">
        <v>15424868</v>
      </c>
      <c r="J35">
        <v>4259104</v>
      </c>
      <c r="K35">
        <v>1620435</v>
      </c>
      <c r="L35">
        <v>1314498</v>
      </c>
      <c r="M35">
        <v>7836885</v>
      </c>
      <c r="N35">
        <v>2.38</v>
      </c>
      <c r="O35">
        <v>1109356</v>
      </c>
      <c r="P35">
        <v>11.67</v>
      </c>
      <c r="Q35">
        <v>1210000</v>
      </c>
      <c r="R35">
        <v>470.3</v>
      </c>
      <c r="S35">
        <v>5242346</v>
      </c>
      <c r="U35">
        <f t="shared" si="5"/>
        <v>8.7215138567150144E-2</v>
      </c>
      <c r="V35">
        <f t="shared" si="6"/>
        <v>4.8000864577901085E-2</v>
      </c>
      <c r="W35">
        <f t="shared" si="7"/>
        <v>3.2993475211586902E-2</v>
      </c>
      <c r="Y35" t="str">
        <f t="shared" si="8"/>
        <v>YES</v>
      </c>
    </row>
    <row r="36" spans="1:25" x14ac:dyDescent="0.25">
      <c r="A36" t="s">
        <v>123</v>
      </c>
      <c r="B36" s="1">
        <v>2011</v>
      </c>
      <c r="C36">
        <v>874000</v>
      </c>
      <c r="D36">
        <v>676198</v>
      </c>
      <c r="E36">
        <v>460705</v>
      </c>
      <c r="F36">
        <v>62084</v>
      </c>
      <c r="G36">
        <f t="shared" si="0"/>
        <v>522789</v>
      </c>
      <c r="H36">
        <v>13714200</v>
      </c>
      <c r="I36">
        <v>15518700</v>
      </c>
      <c r="J36">
        <v>4175360</v>
      </c>
      <c r="K36">
        <v>1602754</v>
      </c>
      <c r="L36">
        <v>1103476</v>
      </c>
      <c r="M36">
        <v>7743602</v>
      </c>
      <c r="N36">
        <v>2.86</v>
      </c>
      <c r="O36">
        <v>1195219</v>
      </c>
      <c r="P36">
        <v>12.53</v>
      </c>
      <c r="Q36">
        <v>770000</v>
      </c>
      <c r="R36">
        <v>570.6</v>
      </c>
      <c r="S36">
        <v>5785043</v>
      </c>
      <c r="U36">
        <f t="shared" si="5"/>
        <v>5.6319150444302683E-2</v>
      </c>
      <c r="V36">
        <f t="shared" si="6"/>
        <v>4.3573108572238652E-2</v>
      </c>
      <c r="W36">
        <f t="shared" si="7"/>
        <v>3.3687680024744343E-2</v>
      </c>
      <c r="Y36" t="str">
        <f t="shared" si="8"/>
        <v>YES</v>
      </c>
    </row>
    <row r="37" spans="1:25" x14ac:dyDescent="0.25">
      <c r="A37" t="s">
        <v>123</v>
      </c>
      <c r="B37" s="1">
        <v>2012</v>
      </c>
      <c r="C37">
        <v>330000</v>
      </c>
      <c r="D37">
        <v>983234</v>
      </c>
      <c r="E37">
        <v>267873</v>
      </c>
      <c r="F37">
        <v>0</v>
      </c>
      <c r="G37">
        <f t="shared" si="0"/>
        <v>267873</v>
      </c>
      <c r="H37">
        <v>11014671</v>
      </c>
      <c r="I37">
        <v>12364435.5</v>
      </c>
      <c r="J37">
        <v>3930382</v>
      </c>
      <c r="K37">
        <v>1766287</v>
      </c>
      <c r="L37">
        <v>1051395</v>
      </c>
      <c r="M37">
        <v>7415161</v>
      </c>
      <c r="N37">
        <v>2.36</v>
      </c>
      <c r="O37">
        <v>1052673</v>
      </c>
      <c r="P37">
        <v>10.53</v>
      </c>
      <c r="Q37">
        <v>330000</v>
      </c>
      <c r="R37">
        <v>222.1</v>
      </c>
      <c r="S37">
        <v>5935966</v>
      </c>
      <c r="U37">
        <f t="shared" si="5"/>
        <v>2.6689451370424472E-2</v>
      </c>
      <c r="V37">
        <f t="shared" si="6"/>
        <v>7.9521139481054354E-2</v>
      </c>
      <c r="W37">
        <f t="shared" si="7"/>
        <v>2.1664798202877925E-2</v>
      </c>
      <c r="Y37" t="str">
        <f t="shared" si="8"/>
        <v>YES</v>
      </c>
    </row>
    <row r="38" spans="1:25" x14ac:dyDescent="0.25">
      <c r="A38" t="s">
        <v>123</v>
      </c>
      <c r="B38" s="1">
        <v>2013</v>
      </c>
      <c r="C38">
        <v>0</v>
      </c>
      <c r="D38">
        <v>835774</v>
      </c>
      <c r="E38">
        <v>739971</v>
      </c>
      <c r="F38">
        <v>0</v>
      </c>
      <c r="G38">
        <f t="shared" si="0"/>
        <v>739971</v>
      </c>
      <c r="H38">
        <v>12270603</v>
      </c>
      <c r="I38">
        <v>11642637</v>
      </c>
      <c r="J38">
        <v>3704645</v>
      </c>
      <c r="K38">
        <v>2080975</v>
      </c>
      <c r="L38">
        <v>1135488</v>
      </c>
      <c r="M38">
        <v>7409346</v>
      </c>
      <c r="N38">
        <v>1.35</v>
      </c>
      <c r="O38">
        <v>1024654</v>
      </c>
      <c r="P38">
        <v>11.44</v>
      </c>
      <c r="Q38">
        <v>0</v>
      </c>
      <c r="R38">
        <v>612.6</v>
      </c>
      <c r="S38">
        <v>6167385</v>
      </c>
      <c r="U38">
        <f t="shared" si="5"/>
        <v>0</v>
      </c>
      <c r="V38">
        <f t="shared" si="6"/>
        <v>7.1785627259528917E-2</v>
      </c>
      <c r="W38">
        <f t="shared" si="7"/>
        <v>6.3556993145109653E-2</v>
      </c>
      <c r="Y38" t="str">
        <f t="shared" si="8"/>
        <v>YES</v>
      </c>
    </row>
    <row r="39" spans="1:25" x14ac:dyDescent="0.25">
      <c r="A39" t="s">
        <v>123</v>
      </c>
      <c r="B39" s="1">
        <v>2014</v>
      </c>
      <c r="C39">
        <v>0</v>
      </c>
      <c r="D39">
        <v>810638</v>
      </c>
      <c r="E39">
        <v>1020890</v>
      </c>
      <c r="F39">
        <v>94558</v>
      </c>
      <c r="G39">
        <f t="shared" si="0"/>
        <v>1115448</v>
      </c>
      <c r="H39">
        <v>13569844</v>
      </c>
      <c r="I39">
        <v>12920223.5</v>
      </c>
      <c r="J39">
        <v>3520174</v>
      </c>
      <c r="K39">
        <v>2308655</v>
      </c>
      <c r="L39">
        <v>1011872</v>
      </c>
      <c r="M39">
        <v>7447557</v>
      </c>
      <c r="N39">
        <v>2.1800000000000002</v>
      </c>
      <c r="O39">
        <v>847556</v>
      </c>
      <c r="P39">
        <v>10.79</v>
      </c>
      <c r="Q39">
        <v>0</v>
      </c>
      <c r="R39">
        <v>311.5</v>
      </c>
      <c r="S39">
        <v>6303637</v>
      </c>
      <c r="U39">
        <f t="shared" si="5"/>
        <v>0</v>
      </c>
      <c r="V39">
        <f t="shared" si="6"/>
        <v>6.2741793901630261E-2</v>
      </c>
      <c r="W39">
        <f t="shared" si="7"/>
        <v>8.6333491057643083E-2</v>
      </c>
      <c r="Y39" t="str">
        <f t="shared" si="8"/>
        <v>YES</v>
      </c>
    </row>
    <row r="40" spans="1:25" x14ac:dyDescent="0.25">
      <c r="A40" t="s">
        <v>123</v>
      </c>
      <c r="B40" s="1">
        <v>2015</v>
      </c>
      <c r="C40">
        <v>0</v>
      </c>
      <c r="D40">
        <v>977395</v>
      </c>
      <c r="E40">
        <v>1171355</v>
      </c>
      <c r="F40">
        <v>322905</v>
      </c>
      <c r="G40">
        <f t="shared" si="0"/>
        <v>1494260</v>
      </c>
      <c r="H40">
        <v>14796904</v>
      </c>
      <c r="I40">
        <v>14183374</v>
      </c>
      <c r="J40">
        <v>3198456</v>
      </c>
      <c r="K40">
        <v>2735012</v>
      </c>
      <c r="L40">
        <v>1369095</v>
      </c>
      <c r="M40">
        <v>7766704</v>
      </c>
      <c r="N40">
        <v>2.68</v>
      </c>
      <c r="O40">
        <v>955734</v>
      </c>
      <c r="P40">
        <v>14.17</v>
      </c>
      <c r="Q40">
        <v>0</v>
      </c>
      <c r="R40">
        <v>778.4</v>
      </c>
      <c r="S40">
        <v>6254924</v>
      </c>
      <c r="U40">
        <f t="shared" si="5"/>
        <v>0</v>
      </c>
      <c r="V40">
        <f t="shared" si="6"/>
        <v>6.8911318280121495E-2</v>
      </c>
      <c r="W40">
        <f t="shared" si="7"/>
        <v>0.10535292942285807</v>
      </c>
      <c r="Y40" t="str">
        <f t="shared" si="8"/>
        <v>YES</v>
      </c>
    </row>
    <row r="41" spans="1:25" x14ac:dyDescent="0.25">
      <c r="A41" t="s">
        <v>123</v>
      </c>
      <c r="B41" s="1">
        <v>2016</v>
      </c>
      <c r="C41">
        <v>11133</v>
      </c>
      <c r="D41">
        <v>1087337</v>
      </c>
      <c r="E41">
        <v>1583798</v>
      </c>
      <c r="F41">
        <v>0</v>
      </c>
      <c r="G41">
        <f t="shared" si="0"/>
        <v>1583798</v>
      </c>
      <c r="H41">
        <v>18737933</v>
      </c>
      <c r="I41">
        <v>16767418.5</v>
      </c>
      <c r="J41">
        <v>2897506</v>
      </c>
      <c r="K41">
        <v>3235327</v>
      </c>
      <c r="L41">
        <v>1136267</v>
      </c>
      <c r="M41">
        <v>6699324</v>
      </c>
      <c r="N41">
        <v>3.22</v>
      </c>
      <c r="O41">
        <v>1214501</v>
      </c>
      <c r="P41">
        <v>15.54</v>
      </c>
      <c r="Q41">
        <v>11133</v>
      </c>
      <c r="R41">
        <v>249.4</v>
      </c>
      <c r="S41">
        <v>5320575</v>
      </c>
      <c r="U41">
        <f t="shared" si="5"/>
        <v>6.6396625097655908E-4</v>
      </c>
      <c r="V41">
        <f t="shared" si="6"/>
        <v>6.4848205464663508E-2</v>
      </c>
      <c r="W41">
        <f t="shared" si="7"/>
        <v>9.4456877783541934E-2</v>
      </c>
      <c r="Y41" t="str">
        <f t="shared" si="8"/>
        <v>YES</v>
      </c>
    </row>
    <row r="42" spans="1:25" x14ac:dyDescent="0.25">
      <c r="A42" t="s">
        <v>123</v>
      </c>
      <c r="B42" s="1">
        <v>2017</v>
      </c>
      <c r="C42">
        <v>9457</v>
      </c>
      <c r="D42">
        <v>1217808</v>
      </c>
      <c r="E42">
        <v>2197265</v>
      </c>
      <c r="F42">
        <v>28560</v>
      </c>
      <c r="G42">
        <f t="shared" si="0"/>
        <v>2225825</v>
      </c>
      <c r="H42">
        <v>24396847</v>
      </c>
      <c r="I42">
        <v>21567390</v>
      </c>
      <c r="J42">
        <v>2496787</v>
      </c>
      <c r="K42">
        <v>3848262</v>
      </c>
      <c r="L42">
        <v>1288848</v>
      </c>
      <c r="M42">
        <v>6902806</v>
      </c>
      <c r="N42">
        <v>3.7</v>
      </c>
      <c r="O42">
        <v>1111700</v>
      </c>
      <c r="P42">
        <v>14.4</v>
      </c>
      <c r="Q42">
        <v>9457</v>
      </c>
      <c r="R42">
        <v>391</v>
      </c>
      <c r="S42">
        <v>5358301</v>
      </c>
      <c r="U42">
        <f t="shared" si="5"/>
        <v>4.3848606623239991E-4</v>
      </c>
      <c r="V42">
        <f t="shared" si="6"/>
        <v>5.6465246837934489E-2</v>
      </c>
      <c r="W42">
        <f t="shared" si="7"/>
        <v>0.10320326196169309</v>
      </c>
      <c r="Y42" t="str">
        <f t="shared" si="8"/>
        <v>YES</v>
      </c>
    </row>
    <row r="43" spans="1:25" x14ac:dyDescent="0.25">
      <c r="A43" t="s">
        <v>123</v>
      </c>
      <c r="B43" s="1">
        <v>2018</v>
      </c>
      <c r="C43">
        <v>7704</v>
      </c>
      <c r="D43">
        <v>833724</v>
      </c>
      <c r="E43">
        <v>2398701</v>
      </c>
      <c r="F43">
        <v>52687</v>
      </c>
      <c r="G43">
        <f t="shared" si="0"/>
        <v>2451388</v>
      </c>
      <c r="H43">
        <v>23819407</v>
      </c>
      <c r="I43">
        <v>24108127</v>
      </c>
      <c r="J43">
        <v>2026304</v>
      </c>
      <c r="K43">
        <v>3750256</v>
      </c>
      <c r="L43">
        <v>1189958</v>
      </c>
      <c r="M43">
        <v>6325467</v>
      </c>
      <c r="N43">
        <v>5.19</v>
      </c>
      <c r="O43">
        <v>1259297</v>
      </c>
      <c r="P43">
        <v>15.3</v>
      </c>
      <c r="Q43">
        <v>7704</v>
      </c>
      <c r="R43">
        <v>708.3</v>
      </c>
      <c r="S43">
        <v>4925798</v>
      </c>
      <c r="U43">
        <f t="shared" si="5"/>
        <v>3.1956028769883284E-4</v>
      </c>
      <c r="V43">
        <f t="shared" si="6"/>
        <v>3.4582694872977895E-2</v>
      </c>
      <c r="W43">
        <f t="shared" si="7"/>
        <v>0.10168305484702317</v>
      </c>
      <c r="Y43" t="str">
        <f t="shared" si="8"/>
        <v>YES</v>
      </c>
    </row>
    <row r="44" spans="1:25" x14ac:dyDescent="0.25">
      <c r="A44" t="s">
        <v>124</v>
      </c>
      <c r="B44" s="1">
        <v>2010</v>
      </c>
      <c r="C44">
        <v>62440</v>
      </c>
      <c r="D44">
        <v>857044</v>
      </c>
      <c r="E44">
        <v>189585</v>
      </c>
      <c r="F44">
        <v>12660</v>
      </c>
      <c r="G44">
        <f t="shared" si="0"/>
        <v>202245</v>
      </c>
      <c r="H44">
        <v>36797819</v>
      </c>
      <c r="I44">
        <v>30696671.5</v>
      </c>
      <c r="J44">
        <v>6811292</v>
      </c>
      <c r="K44">
        <v>1454396</v>
      </c>
      <c r="L44">
        <v>1115961</v>
      </c>
      <c r="M44">
        <v>8622811</v>
      </c>
      <c r="N44">
        <v>4.55</v>
      </c>
      <c r="O44">
        <v>2386743</v>
      </c>
      <c r="P44">
        <v>19.7</v>
      </c>
      <c r="Q44">
        <v>0</v>
      </c>
      <c r="R44">
        <v>283</v>
      </c>
      <c r="S44">
        <v>6216237</v>
      </c>
      <c r="U44">
        <f t="shared" si="5"/>
        <v>2.0340967586664894E-3</v>
      </c>
      <c r="V44">
        <f t="shared" si="6"/>
        <v>2.7919769737901386E-2</v>
      </c>
      <c r="W44">
        <f t="shared" si="7"/>
        <v>6.5884993426730326E-3</v>
      </c>
      <c r="Y44" t="str">
        <f t="shared" si="8"/>
        <v>YES</v>
      </c>
    </row>
    <row r="45" spans="1:25" x14ac:dyDescent="0.25">
      <c r="A45" t="s">
        <v>124</v>
      </c>
      <c r="B45" s="1">
        <v>2011</v>
      </c>
      <c r="C45">
        <v>206875</v>
      </c>
      <c r="D45">
        <v>1158612</v>
      </c>
      <c r="E45">
        <v>904989</v>
      </c>
      <c r="F45">
        <v>19733</v>
      </c>
      <c r="G45">
        <f t="shared" si="0"/>
        <v>924722</v>
      </c>
      <c r="H45">
        <v>27077125</v>
      </c>
      <c r="I45">
        <v>31937472</v>
      </c>
      <c r="J45">
        <v>6570618</v>
      </c>
      <c r="K45">
        <v>2431518</v>
      </c>
      <c r="L45">
        <v>2889734</v>
      </c>
      <c r="M45">
        <v>9345937</v>
      </c>
      <c r="N45">
        <v>6.85</v>
      </c>
      <c r="O45">
        <v>2368522</v>
      </c>
      <c r="P45">
        <v>18.55</v>
      </c>
      <c r="Q45">
        <v>0</v>
      </c>
      <c r="R45">
        <v>934</v>
      </c>
      <c r="S45">
        <v>5094585</v>
      </c>
      <c r="U45">
        <f t="shared" si="5"/>
        <v>6.4775007865368927E-3</v>
      </c>
      <c r="V45">
        <f t="shared" si="6"/>
        <v>3.6277511256996173E-2</v>
      </c>
      <c r="W45">
        <f t="shared" si="7"/>
        <v>2.8954138887385954E-2</v>
      </c>
      <c r="Y45" t="str">
        <f t="shared" si="8"/>
        <v>YES</v>
      </c>
    </row>
    <row r="46" spans="1:25" x14ac:dyDescent="0.25">
      <c r="A46" t="s">
        <v>124</v>
      </c>
      <c r="B46" s="1">
        <v>2012</v>
      </c>
      <c r="C46">
        <v>967911</v>
      </c>
      <c r="D46">
        <v>1230696</v>
      </c>
      <c r="E46">
        <v>149567</v>
      </c>
      <c r="F46">
        <v>10137</v>
      </c>
      <c r="G46">
        <f t="shared" si="0"/>
        <v>159704</v>
      </c>
      <c r="H46">
        <v>21923737</v>
      </c>
      <c r="I46">
        <v>24500431</v>
      </c>
      <c r="J46">
        <v>6344585</v>
      </c>
      <c r="K46">
        <v>1772478</v>
      </c>
      <c r="L46">
        <v>2353373</v>
      </c>
      <c r="M46">
        <v>8546404</v>
      </c>
      <c r="N46">
        <v>5.43</v>
      </c>
      <c r="O46">
        <v>1877160</v>
      </c>
      <c r="P46">
        <v>14.49</v>
      </c>
      <c r="Q46">
        <v>0</v>
      </c>
      <c r="R46">
        <v>716.7</v>
      </c>
      <c r="S46">
        <v>4855947</v>
      </c>
      <c r="U46">
        <f t="shared" si="5"/>
        <v>3.9505876447642897E-2</v>
      </c>
      <c r="V46">
        <f t="shared" si="6"/>
        <v>5.0231606129704412E-2</v>
      </c>
      <c r="W46">
        <f t="shared" si="7"/>
        <v>6.5184159413358891E-3</v>
      </c>
      <c r="Y46" t="str">
        <f t="shared" si="8"/>
        <v>YES</v>
      </c>
    </row>
    <row r="47" spans="1:25" x14ac:dyDescent="0.25">
      <c r="A47" t="s">
        <v>124</v>
      </c>
      <c r="B47" s="1">
        <v>2013</v>
      </c>
      <c r="C47">
        <v>615175</v>
      </c>
      <c r="D47">
        <v>1316936</v>
      </c>
      <c r="E47">
        <v>286157</v>
      </c>
      <c r="F47">
        <v>6055</v>
      </c>
      <c r="G47">
        <f t="shared" si="0"/>
        <v>292212</v>
      </c>
      <c r="H47">
        <v>22971884</v>
      </c>
      <c r="I47">
        <v>22447810.5</v>
      </c>
      <c r="J47">
        <v>6125432</v>
      </c>
      <c r="K47">
        <v>2040582</v>
      </c>
      <c r="L47">
        <v>1989140</v>
      </c>
      <c r="M47">
        <v>8521859</v>
      </c>
      <c r="N47">
        <v>3.49</v>
      </c>
      <c r="O47">
        <v>2087644</v>
      </c>
      <c r="P47">
        <v>16.95</v>
      </c>
      <c r="Q47">
        <v>0</v>
      </c>
      <c r="R47">
        <v>1861.8</v>
      </c>
      <c r="S47">
        <v>5100267</v>
      </c>
      <c r="U47">
        <f t="shared" si="5"/>
        <v>2.7404677173303828E-2</v>
      </c>
      <c r="V47">
        <f t="shared" si="6"/>
        <v>5.866656794879839E-2</v>
      </c>
      <c r="W47">
        <f t="shared" si="7"/>
        <v>1.3017394279945476E-2</v>
      </c>
      <c r="Y47" t="str">
        <f t="shared" si="8"/>
        <v>YES</v>
      </c>
    </row>
    <row r="48" spans="1:25" x14ac:dyDescent="0.25">
      <c r="A48" t="s">
        <v>124</v>
      </c>
      <c r="B48" s="1">
        <v>2014</v>
      </c>
      <c r="C48">
        <v>410581</v>
      </c>
      <c r="D48">
        <v>977690</v>
      </c>
      <c r="E48">
        <v>262898</v>
      </c>
      <c r="F48">
        <v>5049</v>
      </c>
      <c r="G48">
        <f t="shared" si="0"/>
        <v>267947</v>
      </c>
      <c r="H48">
        <v>28404778</v>
      </c>
      <c r="I48">
        <v>25688331</v>
      </c>
      <c r="J48">
        <v>5919967</v>
      </c>
      <c r="K48">
        <v>1642892</v>
      </c>
      <c r="L48">
        <v>1613827</v>
      </c>
      <c r="M48">
        <v>7904904</v>
      </c>
      <c r="N48">
        <v>5.04</v>
      </c>
      <c r="O48">
        <v>1977419</v>
      </c>
      <c r="P48">
        <v>16.420000000000002</v>
      </c>
      <c r="Q48">
        <v>0</v>
      </c>
      <c r="R48">
        <v>527.20000000000005</v>
      </c>
      <c r="S48">
        <v>4917744</v>
      </c>
      <c r="U48">
        <f t="shared" si="5"/>
        <v>1.5983171503045488E-2</v>
      </c>
      <c r="V48">
        <f t="shared" si="6"/>
        <v>3.8059693329239648E-2</v>
      </c>
      <c r="W48">
        <f t="shared" si="7"/>
        <v>1.0430689327383705E-2</v>
      </c>
      <c r="Y48" t="str">
        <f t="shared" si="8"/>
        <v>YES</v>
      </c>
    </row>
    <row r="49" spans="1:25" x14ac:dyDescent="0.25">
      <c r="A49" t="s">
        <v>124</v>
      </c>
      <c r="B49" s="1">
        <v>2015</v>
      </c>
      <c r="C49">
        <v>424065</v>
      </c>
      <c r="D49">
        <v>1148786</v>
      </c>
      <c r="E49">
        <v>302670</v>
      </c>
      <c r="F49">
        <v>9912</v>
      </c>
      <c r="G49">
        <f t="shared" si="0"/>
        <v>312582</v>
      </c>
      <c r="H49">
        <v>28265025</v>
      </c>
      <c r="I49">
        <v>28334901.5</v>
      </c>
      <c r="J49">
        <v>5739573</v>
      </c>
      <c r="K49">
        <v>1911269</v>
      </c>
      <c r="L49">
        <v>1715475</v>
      </c>
      <c r="M49">
        <v>7993339</v>
      </c>
      <c r="N49">
        <v>6.74</v>
      </c>
      <c r="O49">
        <v>2122427</v>
      </c>
      <c r="P49">
        <v>18.05</v>
      </c>
      <c r="Q49">
        <v>0</v>
      </c>
      <c r="R49">
        <v>624.6</v>
      </c>
      <c r="S49">
        <v>4849025</v>
      </c>
      <c r="U49">
        <f t="shared" si="5"/>
        <v>1.4966171666416415E-2</v>
      </c>
      <c r="V49">
        <f t="shared" si="6"/>
        <v>4.0543144291502124E-2</v>
      </c>
      <c r="W49">
        <f t="shared" si="7"/>
        <v>1.103169531046367E-2</v>
      </c>
      <c r="Y49" t="str">
        <f t="shared" si="8"/>
        <v>YES</v>
      </c>
    </row>
    <row r="50" spans="1:25" x14ac:dyDescent="0.25">
      <c r="A50" t="s">
        <v>124</v>
      </c>
      <c r="B50" s="1">
        <v>2016</v>
      </c>
      <c r="C50">
        <v>1132052</v>
      </c>
      <c r="D50">
        <v>1846905</v>
      </c>
      <c r="E50">
        <v>436460</v>
      </c>
      <c r="F50">
        <v>4801</v>
      </c>
      <c r="G50">
        <f t="shared" si="0"/>
        <v>441261</v>
      </c>
      <c r="H50">
        <v>57406538</v>
      </c>
      <c r="I50">
        <v>42835781.5</v>
      </c>
      <c r="J50">
        <v>10569612</v>
      </c>
      <c r="K50">
        <v>2906257</v>
      </c>
      <c r="L50">
        <v>3377566</v>
      </c>
      <c r="M50">
        <v>21215509</v>
      </c>
      <c r="N50">
        <v>2.52</v>
      </c>
      <c r="O50">
        <v>2423614</v>
      </c>
      <c r="P50">
        <v>11.61</v>
      </c>
      <c r="Q50">
        <v>0</v>
      </c>
      <c r="R50">
        <v>580.29999999999995</v>
      </c>
      <c r="S50">
        <v>11594088</v>
      </c>
      <c r="U50">
        <f t="shared" si="5"/>
        <v>2.6427719078733279E-2</v>
      </c>
      <c r="V50">
        <f t="shared" si="6"/>
        <v>4.3115940350008555E-2</v>
      </c>
      <c r="W50">
        <f t="shared" si="7"/>
        <v>1.0301224456474549E-2</v>
      </c>
      <c r="Y50" t="str">
        <f t="shared" si="8"/>
        <v>YES</v>
      </c>
    </row>
    <row r="51" spans="1:25" x14ac:dyDescent="0.25">
      <c r="A51" t="s">
        <v>124</v>
      </c>
      <c r="B51" s="1">
        <v>2017</v>
      </c>
      <c r="C51">
        <v>7336444</v>
      </c>
      <c r="D51">
        <v>2060515</v>
      </c>
      <c r="E51">
        <v>224891</v>
      </c>
      <c r="F51">
        <v>2269</v>
      </c>
      <c r="G51">
        <f t="shared" si="0"/>
        <v>227160</v>
      </c>
      <c r="H51">
        <v>46393855</v>
      </c>
      <c r="I51">
        <v>51900196.5</v>
      </c>
      <c r="J51">
        <v>10480467</v>
      </c>
      <c r="K51">
        <v>2936206</v>
      </c>
      <c r="L51">
        <v>3125260</v>
      </c>
      <c r="M51">
        <v>21207078</v>
      </c>
      <c r="N51">
        <v>5.78</v>
      </c>
      <c r="O51">
        <v>2988498</v>
      </c>
      <c r="P51">
        <v>9.84</v>
      </c>
      <c r="Q51">
        <v>6200000</v>
      </c>
      <c r="R51">
        <v>543.29999999999995</v>
      </c>
      <c r="S51">
        <v>9811170</v>
      </c>
      <c r="U51">
        <f t="shared" si="5"/>
        <v>0.14135676731011992</v>
      </c>
      <c r="V51">
        <f t="shared" si="6"/>
        <v>3.9701487450052329E-2</v>
      </c>
      <c r="W51">
        <f t="shared" si="7"/>
        <v>4.3768620413604789E-3</v>
      </c>
      <c r="Y51" t="str">
        <f t="shared" si="8"/>
        <v>YES</v>
      </c>
    </row>
    <row r="52" spans="1:25" x14ac:dyDescent="0.25">
      <c r="A52" t="s">
        <v>124</v>
      </c>
      <c r="B52" s="1">
        <v>2018</v>
      </c>
      <c r="C52">
        <v>7000042</v>
      </c>
      <c r="D52">
        <v>1731406</v>
      </c>
      <c r="E52">
        <v>50527</v>
      </c>
      <c r="F52">
        <v>3020</v>
      </c>
      <c r="G52">
        <f t="shared" si="0"/>
        <v>53547</v>
      </c>
      <c r="H52">
        <v>41918488</v>
      </c>
      <c r="I52">
        <v>44156171.5</v>
      </c>
      <c r="J52">
        <v>10623828</v>
      </c>
      <c r="K52">
        <v>2327765</v>
      </c>
      <c r="L52">
        <v>2610452</v>
      </c>
      <c r="M52">
        <v>20700404</v>
      </c>
      <c r="N52">
        <v>4.82</v>
      </c>
      <c r="O52">
        <v>2786679</v>
      </c>
      <c r="P52">
        <v>8.85</v>
      </c>
      <c r="Q52">
        <v>6200000</v>
      </c>
      <c r="R52">
        <v>783.7</v>
      </c>
      <c r="S52">
        <v>9815954</v>
      </c>
      <c r="U52">
        <f t="shared" si="5"/>
        <v>0.15852918770369392</v>
      </c>
      <c r="V52">
        <f t="shared" si="6"/>
        <v>3.9210962843551779E-2</v>
      </c>
      <c r="W52">
        <f t="shared" si="7"/>
        <v>1.2126730688144013E-3</v>
      </c>
      <c r="Y52" t="str">
        <f t="shared" si="8"/>
        <v>YES</v>
      </c>
    </row>
    <row r="53" spans="1:25" x14ac:dyDescent="0.25">
      <c r="A53" t="s">
        <v>127</v>
      </c>
      <c r="B53" s="1">
        <v>2010</v>
      </c>
      <c r="C53">
        <v>30820</v>
      </c>
      <c r="D53">
        <v>719493</v>
      </c>
      <c r="E53">
        <v>49195</v>
      </c>
      <c r="F53">
        <v>36213</v>
      </c>
      <c r="G53">
        <f t="shared" ref="G53:G96" si="9">E53+F53</f>
        <v>85408</v>
      </c>
      <c r="H53">
        <v>4271600</v>
      </c>
      <c r="I53">
        <v>3884560</v>
      </c>
      <c r="J53">
        <v>384364</v>
      </c>
      <c r="K53">
        <v>1731469</v>
      </c>
      <c r="L53">
        <v>449858</v>
      </c>
      <c r="M53">
        <v>2116042</v>
      </c>
      <c r="N53">
        <v>2.3199999999999998</v>
      </c>
      <c r="O53">
        <v>299572</v>
      </c>
      <c r="P53">
        <v>9.17</v>
      </c>
      <c r="Q53">
        <v>0</v>
      </c>
      <c r="R53">
        <v>1502.4</v>
      </c>
      <c r="S53">
        <v>1644877</v>
      </c>
      <c r="U53">
        <f t="shared" si="5"/>
        <v>7.933974504190951E-3</v>
      </c>
      <c r="V53">
        <f t="shared" si="6"/>
        <v>0.18521866054327904</v>
      </c>
      <c r="W53">
        <f t="shared" si="7"/>
        <v>2.1986531293119428E-2</v>
      </c>
      <c r="Y53" t="str">
        <f t="shared" si="8"/>
        <v>YES</v>
      </c>
    </row>
    <row r="54" spans="1:25" x14ac:dyDescent="0.25">
      <c r="A54" t="s">
        <v>127</v>
      </c>
      <c r="B54" s="1">
        <v>2011</v>
      </c>
      <c r="C54">
        <v>341593</v>
      </c>
      <c r="D54">
        <v>1062599</v>
      </c>
      <c r="E54">
        <v>124645</v>
      </c>
      <c r="F54">
        <v>30418</v>
      </c>
      <c r="G54">
        <f t="shared" si="9"/>
        <v>155063</v>
      </c>
      <c r="H54">
        <v>3372320</v>
      </c>
      <c r="I54">
        <v>3821960</v>
      </c>
      <c r="J54">
        <v>572702</v>
      </c>
      <c r="K54">
        <v>2052999</v>
      </c>
      <c r="L54">
        <v>991180</v>
      </c>
      <c r="M54">
        <v>2625911</v>
      </c>
      <c r="N54">
        <v>2.48</v>
      </c>
      <c r="O54">
        <v>287429</v>
      </c>
      <c r="P54">
        <v>8.2899999999999991</v>
      </c>
      <c r="Q54">
        <v>0</v>
      </c>
      <c r="R54">
        <v>6527</v>
      </c>
      <c r="S54">
        <v>1619283</v>
      </c>
      <c r="U54">
        <f t="shared" si="5"/>
        <v>8.9376393264189058E-2</v>
      </c>
      <c r="V54">
        <f t="shared" si="6"/>
        <v>0.27802462610807022</v>
      </c>
      <c r="W54">
        <f t="shared" si="7"/>
        <v>4.0571591539419562E-2</v>
      </c>
      <c r="Y54" t="str">
        <f t="shared" si="8"/>
        <v>YES</v>
      </c>
    </row>
    <row r="55" spans="1:25" x14ac:dyDescent="0.25">
      <c r="A55" t="s">
        <v>127</v>
      </c>
      <c r="B55" s="1">
        <v>2012</v>
      </c>
    </row>
    <row r="56" spans="1:25" x14ac:dyDescent="0.25">
      <c r="A56" t="s">
        <v>127</v>
      </c>
      <c r="B56" s="1">
        <v>2013</v>
      </c>
    </row>
    <row r="57" spans="1:25" x14ac:dyDescent="0.25">
      <c r="A57" t="s">
        <v>127</v>
      </c>
      <c r="B57" s="1">
        <v>2014</v>
      </c>
      <c r="C57">
        <v>234143</v>
      </c>
      <c r="D57">
        <v>1140274</v>
      </c>
      <c r="E57">
        <v>260962</v>
      </c>
      <c r="F57">
        <v>25515</v>
      </c>
      <c r="G57">
        <f t="shared" si="9"/>
        <v>286477</v>
      </c>
      <c r="H57">
        <v>3930906</v>
      </c>
      <c r="I57">
        <v>3868590.5</v>
      </c>
      <c r="J57">
        <v>748033</v>
      </c>
      <c r="K57">
        <v>2145532</v>
      </c>
      <c r="L57">
        <v>1003813</v>
      </c>
      <c r="M57">
        <v>2953949</v>
      </c>
      <c r="N57">
        <v>2.3199999999999998</v>
      </c>
      <c r="O57">
        <v>358857</v>
      </c>
      <c r="P57">
        <v>8.09</v>
      </c>
      <c r="Q57">
        <v>0</v>
      </c>
      <c r="R57">
        <v>3037.9</v>
      </c>
      <c r="S57">
        <v>1755397</v>
      </c>
      <c r="U57">
        <f t="shared" ref="U57:U106" si="10">C57/I57</f>
        <v>6.0524110784018106E-2</v>
      </c>
      <c r="V57">
        <f t="shared" ref="V57:V106" si="11">D57/I57</f>
        <v>0.29475179655225853</v>
      </c>
      <c r="W57">
        <f t="shared" ref="W57:W106" si="12">G57/I57</f>
        <v>7.4052035230919369E-2</v>
      </c>
      <c r="Y57" t="str">
        <f t="shared" ref="Y57:Y106" si="13">IF(AND(U57&lt;0.33,V57&lt;0.33,W57&lt;0.33),"YES","NO")</f>
        <v>YES</v>
      </c>
    </row>
    <row r="58" spans="1:25" x14ac:dyDescent="0.25">
      <c r="A58" t="s">
        <v>127</v>
      </c>
      <c r="B58" s="1">
        <v>2015</v>
      </c>
    </row>
    <row r="59" spans="1:25" x14ac:dyDescent="0.25">
      <c r="A59" t="s">
        <v>127</v>
      </c>
      <c r="B59" s="1">
        <v>2016</v>
      </c>
      <c r="C59">
        <v>1462294</v>
      </c>
      <c r="D59">
        <v>1210983</v>
      </c>
      <c r="E59">
        <v>341105</v>
      </c>
      <c r="F59">
        <v>17507</v>
      </c>
      <c r="G59">
        <f t="shared" si="9"/>
        <v>358612</v>
      </c>
      <c r="H59">
        <v>5417056</v>
      </c>
      <c r="I59">
        <v>5015872</v>
      </c>
      <c r="J59">
        <v>1331978</v>
      </c>
      <c r="K59">
        <v>2934954</v>
      </c>
      <c r="L59">
        <v>1906522</v>
      </c>
      <c r="M59">
        <v>4316539</v>
      </c>
      <c r="N59">
        <v>2.63</v>
      </c>
      <c r="O59">
        <v>372484</v>
      </c>
      <c r="P59">
        <v>5.77</v>
      </c>
      <c r="Q59">
        <v>0</v>
      </c>
      <c r="R59">
        <v>1449.4</v>
      </c>
      <c r="S59">
        <v>1811066</v>
      </c>
      <c r="U59">
        <f t="shared" si="10"/>
        <v>0.29153335651308487</v>
      </c>
      <c r="V59">
        <f t="shared" si="11"/>
        <v>0.24143020396054765</v>
      </c>
      <c r="W59">
        <f t="shared" si="12"/>
        <v>7.1495444859836929E-2</v>
      </c>
      <c r="Y59" t="str">
        <f t="shared" si="13"/>
        <v>YES</v>
      </c>
    </row>
    <row r="60" spans="1:25" x14ac:dyDescent="0.25">
      <c r="A60" t="s">
        <v>127</v>
      </c>
      <c r="B60" s="1">
        <v>2017</v>
      </c>
      <c r="C60">
        <v>1487306</v>
      </c>
      <c r="D60">
        <v>1374765</v>
      </c>
      <c r="E60">
        <v>214991</v>
      </c>
      <c r="F60">
        <v>7556</v>
      </c>
      <c r="G60">
        <f t="shared" si="9"/>
        <v>222547</v>
      </c>
      <c r="H60">
        <v>4432137</v>
      </c>
      <c r="I60">
        <v>4924596.5</v>
      </c>
      <c r="J60">
        <v>1397977</v>
      </c>
      <c r="K60">
        <v>2893868</v>
      </c>
      <c r="L60">
        <v>2099582</v>
      </c>
      <c r="M60">
        <v>4341499</v>
      </c>
      <c r="N60">
        <v>3.29</v>
      </c>
      <c r="O60">
        <v>387089</v>
      </c>
      <c r="P60">
        <v>5.74</v>
      </c>
      <c r="Q60">
        <v>0</v>
      </c>
      <c r="R60">
        <v>2124.6</v>
      </c>
      <c r="S60">
        <v>1681532</v>
      </c>
      <c r="U60">
        <f t="shared" si="10"/>
        <v>0.30201580982320075</v>
      </c>
      <c r="V60">
        <f t="shared" si="11"/>
        <v>0.27916297304763954</v>
      </c>
      <c r="W60">
        <f t="shared" si="12"/>
        <v>4.5190910564956943E-2</v>
      </c>
      <c r="Y60" t="str">
        <f t="shared" si="13"/>
        <v>YES</v>
      </c>
    </row>
    <row r="61" spans="1:25" x14ac:dyDescent="0.25">
      <c r="A61" t="s">
        <v>127</v>
      </c>
      <c r="B61" s="1">
        <v>2018</v>
      </c>
      <c r="C61">
        <v>1118857</v>
      </c>
      <c r="D61">
        <v>1110309</v>
      </c>
      <c r="E61">
        <v>156596</v>
      </c>
      <c r="F61">
        <v>22100</v>
      </c>
      <c r="G61">
        <f t="shared" si="9"/>
        <v>178696</v>
      </c>
      <c r="H61">
        <v>4038148</v>
      </c>
      <c r="I61">
        <v>4235142.5</v>
      </c>
      <c r="J61">
        <v>1486199</v>
      </c>
      <c r="K61">
        <v>2394620</v>
      </c>
      <c r="L61">
        <v>1653898</v>
      </c>
      <c r="M61">
        <v>3930307</v>
      </c>
      <c r="N61">
        <v>2.67</v>
      </c>
      <c r="O61">
        <v>333459</v>
      </c>
      <c r="P61">
        <v>4.96</v>
      </c>
      <c r="Q61">
        <v>0</v>
      </c>
      <c r="R61">
        <v>1551.5</v>
      </c>
      <c r="S61">
        <v>1758566</v>
      </c>
      <c r="U61">
        <f t="shared" si="10"/>
        <v>0.26418402686568399</v>
      </c>
      <c r="V61">
        <f t="shared" si="11"/>
        <v>0.26216567683377834</v>
      </c>
      <c r="W61">
        <f t="shared" si="12"/>
        <v>4.2193621584161574E-2</v>
      </c>
      <c r="Y61" t="str">
        <f t="shared" si="13"/>
        <v>YES</v>
      </c>
    </row>
    <row r="62" spans="1:25" x14ac:dyDescent="0.25">
      <c r="A62" t="s">
        <v>128</v>
      </c>
      <c r="B62" s="1">
        <v>2010</v>
      </c>
      <c r="C62">
        <v>80606</v>
      </c>
      <c r="D62">
        <v>169204</v>
      </c>
      <c r="E62">
        <v>15898</v>
      </c>
      <c r="F62">
        <v>0</v>
      </c>
      <c r="G62">
        <f t="shared" si="9"/>
        <v>15898</v>
      </c>
      <c r="H62">
        <v>1565696</v>
      </c>
      <c r="I62">
        <v>1573376</v>
      </c>
      <c r="J62">
        <v>144138</v>
      </c>
      <c r="K62">
        <v>565016</v>
      </c>
      <c r="L62">
        <v>258155</v>
      </c>
      <c r="M62">
        <v>716135</v>
      </c>
      <c r="N62">
        <v>2.93</v>
      </c>
      <c r="O62">
        <v>166512</v>
      </c>
      <c r="P62">
        <v>15.11</v>
      </c>
      <c r="Q62">
        <v>0</v>
      </c>
      <c r="R62">
        <v>1.4</v>
      </c>
      <c r="S62">
        <v>457980</v>
      </c>
      <c r="U62">
        <f t="shared" si="10"/>
        <v>5.1231237796941102E-2</v>
      </c>
      <c r="V62">
        <f t="shared" si="11"/>
        <v>0.10754199886104783</v>
      </c>
      <c r="W62">
        <f t="shared" si="12"/>
        <v>1.0104386999674584E-2</v>
      </c>
      <c r="Y62" t="str">
        <f t="shared" si="13"/>
        <v>YES</v>
      </c>
    </row>
    <row r="63" spans="1:25" x14ac:dyDescent="0.25">
      <c r="A63" t="s">
        <v>128</v>
      </c>
      <c r="B63" s="1">
        <v>2011</v>
      </c>
      <c r="C63">
        <v>0</v>
      </c>
      <c r="D63">
        <v>108580</v>
      </c>
      <c r="E63">
        <v>80787</v>
      </c>
      <c r="F63">
        <v>853</v>
      </c>
      <c r="G63">
        <f t="shared" si="9"/>
        <v>81640</v>
      </c>
      <c r="H63">
        <v>1536000</v>
      </c>
      <c r="I63">
        <v>1550848</v>
      </c>
      <c r="J63">
        <v>164723</v>
      </c>
      <c r="K63">
        <v>568618</v>
      </c>
      <c r="L63">
        <v>240196</v>
      </c>
      <c r="M63">
        <v>740796</v>
      </c>
      <c r="N63">
        <v>2.91</v>
      </c>
      <c r="O63">
        <v>142722</v>
      </c>
      <c r="P63">
        <v>13.63</v>
      </c>
      <c r="Q63">
        <v>0</v>
      </c>
      <c r="R63">
        <v>3.8</v>
      </c>
      <c r="S63">
        <v>500600</v>
      </c>
      <c r="U63">
        <f t="shared" si="10"/>
        <v>0</v>
      </c>
      <c r="V63">
        <f t="shared" si="11"/>
        <v>7.0013308847804559E-2</v>
      </c>
      <c r="W63">
        <f t="shared" si="12"/>
        <v>5.2642167381974247E-2</v>
      </c>
      <c r="Y63" t="str">
        <f t="shared" si="13"/>
        <v>YES</v>
      </c>
    </row>
    <row r="64" spans="1:25" x14ac:dyDescent="0.25">
      <c r="A64" t="s">
        <v>128</v>
      </c>
      <c r="B64" s="1">
        <v>2012</v>
      </c>
      <c r="C64">
        <v>37947</v>
      </c>
      <c r="D64">
        <v>106787</v>
      </c>
      <c r="E64">
        <v>53796</v>
      </c>
      <c r="F64">
        <v>58</v>
      </c>
      <c r="G64">
        <f t="shared" si="9"/>
        <v>53854</v>
      </c>
      <c r="H64">
        <v>1637222</v>
      </c>
      <c r="I64">
        <v>1586611</v>
      </c>
      <c r="J64">
        <v>208031</v>
      </c>
      <c r="K64">
        <v>539986</v>
      </c>
      <c r="L64">
        <v>205742</v>
      </c>
      <c r="M64">
        <v>757198</v>
      </c>
      <c r="N64">
        <v>2.6</v>
      </c>
      <c r="O64">
        <v>148872</v>
      </c>
      <c r="P64">
        <v>13.77</v>
      </c>
      <c r="Q64">
        <v>0</v>
      </c>
      <c r="R64">
        <v>2.7</v>
      </c>
      <c r="S64">
        <v>551456</v>
      </c>
      <c r="U64">
        <f t="shared" si="10"/>
        <v>2.3917015575966635E-2</v>
      </c>
      <c r="V64">
        <f t="shared" si="11"/>
        <v>6.7305092426562019E-2</v>
      </c>
      <c r="W64">
        <f t="shared" si="12"/>
        <v>3.3942787488552645E-2</v>
      </c>
      <c r="Y64" t="str">
        <f t="shared" si="13"/>
        <v>YES</v>
      </c>
    </row>
    <row r="65" spans="1:25" x14ac:dyDescent="0.25">
      <c r="A65" t="s">
        <v>128</v>
      </c>
      <c r="B65" s="1">
        <v>2013</v>
      </c>
      <c r="C65">
        <v>31020</v>
      </c>
      <c r="D65">
        <v>122464</v>
      </c>
      <c r="E65">
        <v>64969</v>
      </c>
      <c r="F65">
        <v>176</v>
      </c>
      <c r="G65">
        <f t="shared" si="9"/>
        <v>65145</v>
      </c>
      <c r="H65">
        <v>1471454</v>
      </c>
      <c r="I65">
        <v>1554338</v>
      </c>
      <c r="J65">
        <v>224788</v>
      </c>
      <c r="K65">
        <v>606491</v>
      </c>
      <c r="L65">
        <v>247677</v>
      </c>
      <c r="M65">
        <v>841593</v>
      </c>
      <c r="N65">
        <v>2.46</v>
      </c>
      <c r="O65">
        <v>136039</v>
      </c>
      <c r="P65">
        <v>11.91</v>
      </c>
      <c r="Q65">
        <v>0</v>
      </c>
      <c r="R65">
        <v>6</v>
      </c>
      <c r="S65">
        <v>593915</v>
      </c>
      <c r="U65">
        <f t="shared" si="10"/>
        <v>1.9957049238968617E-2</v>
      </c>
      <c r="V65">
        <f t="shared" si="11"/>
        <v>7.8788526047745083E-2</v>
      </c>
      <c r="W65">
        <f t="shared" si="12"/>
        <v>4.191173348396552E-2</v>
      </c>
      <c r="Y65" t="str">
        <f t="shared" si="13"/>
        <v>YES</v>
      </c>
    </row>
    <row r="66" spans="1:25" x14ac:dyDescent="0.25">
      <c r="A66" t="s">
        <v>128</v>
      </c>
      <c r="B66" s="1">
        <v>2014</v>
      </c>
      <c r="C66">
        <v>86955</v>
      </c>
      <c r="D66">
        <v>208826</v>
      </c>
      <c r="E66">
        <v>37564</v>
      </c>
      <c r="F66">
        <v>128</v>
      </c>
      <c r="G66">
        <f t="shared" si="9"/>
        <v>37692</v>
      </c>
      <c r="H66">
        <v>1775363</v>
      </c>
      <c r="I66">
        <v>1623408.5</v>
      </c>
      <c r="J66">
        <v>247094</v>
      </c>
      <c r="K66">
        <v>686782</v>
      </c>
      <c r="L66">
        <v>314030</v>
      </c>
      <c r="M66">
        <v>944079</v>
      </c>
      <c r="N66">
        <v>2.69</v>
      </c>
      <c r="O66">
        <v>128883</v>
      </c>
      <c r="P66">
        <v>9.98</v>
      </c>
      <c r="Q66">
        <v>0</v>
      </c>
      <c r="R66">
        <v>3.7</v>
      </c>
      <c r="S66">
        <v>630049</v>
      </c>
      <c r="U66">
        <f t="shared" si="10"/>
        <v>5.3563228232450424E-2</v>
      </c>
      <c r="V66">
        <f t="shared" si="11"/>
        <v>0.12863429013707886</v>
      </c>
      <c r="W66">
        <f t="shared" si="12"/>
        <v>2.3217816094963158E-2</v>
      </c>
      <c r="Y66" t="str">
        <f t="shared" si="13"/>
        <v>YES</v>
      </c>
    </row>
    <row r="67" spans="1:25" x14ac:dyDescent="0.25">
      <c r="A67" t="s">
        <v>128</v>
      </c>
      <c r="B67" s="1">
        <v>2015</v>
      </c>
      <c r="C67">
        <v>4999</v>
      </c>
      <c r="D67">
        <v>216084</v>
      </c>
      <c r="E67">
        <v>15308</v>
      </c>
      <c r="F67">
        <v>514</v>
      </c>
      <c r="G67">
        <f t="shared" si="9"/>
        <v>15822</v>
      </c>
      <c r="H67">
        <v>1442802</v>
      </c>
      <c r="I67">
        <v>1609082.5</v>
      </c>
      <c r="J67">
        <v>252745</v>
      </c>
      <c r="K67">
        <v>639979</v>
      </c>
      <c r="L67">
        <v>220989</v>
      </c>
      <c r="M67">
        <v>903189</v>
      </c>
      <c r="N67">
        <v>2.5499999999999998</v>
      </c>
      <c r="O67">
        <v>151190</v>
      </c>
      <c r="P67">
        <v>11.31</v>
      </c>
      <c r="Q67">
        <v>0</v>
      </c>
      <c r="R67">
        <v>0.6</v>
      </c>
      <c r="S67">
        <v>682200</v>
      </c>
      <c r="U67">
        <f t="shared" si="10"/>
        <v>3.1067393996268059E-3</v>
      </c>
      <c r="V67">
        <f t="shared" si="11"/>
        <v>0.13429019332445663</v>
      </c>
      <c r="W67">
        <f t="shared" si="12"/>
        <v>9.8329327427276111E-3</v>
      </c>
      <c r="Y67" t="str">
        <f t="shared" si="13"/>
        <v>YES</v>
      </c>
    </row>
    <row r="68" spans="1:25" x14ac:dyDescent="0.25">
      <c r="A68" t="s">
        <v>128</v>
      </c>
      <c r="B68" s="1">
        <v>2016</v>
      </c>
      <c r="C68">
        <v>0</v>
      </c>
      <c r="D68">
        <v>177844</v>
      </c>
      <c r="E68">
        <v>107849</v>
      </c>
      <c r="F68">
        <v>1111</v>
      </c>
      <c r="G68">
        <f t="shared" si="9"/>
        <v>108960</v>
      </c>
      <c r="H68">
        <v>1944202</v>
      </c>
      <c r="I68">
        <v>1693502</v>
      </c>
      <c r="J68">
        <v>292725</v>
      </c>
      <c r="K68">
        <v>757999</v>
      </c>
      <c r="L68">
        <v>317876</v>
      </c>
      <c r="M68">
        <v>1061877</v>
      </c>
      <c r="N68">
        <v>1.94</v>
      </c>
      <c r="O68">
        <v>178477</v>
      </c>
      <c r="P68">
        <v>12.57</v>
      </c>
      <c r="Q68">
        <v>0</v>
      </c>
      <c r="R68">
        <v>5.0999999999999996</v>
      </c>
      <c r="S68">
        <v>744001</v>
      </c>
      <c r="U68">
        <f t="shared" si="10"/>
        <v>0</v>
      </c>
      <c r="V68">
        <f t="shared" si="11"/>
        <v>0.10501552404425858</v>
      </c>
      <c r="W68">
        <f t="shared" si="12"/>
        <v>6.4340048018839066E-2</v>
      </c>
      <c r="Y68" t="str">
        <f t="shared" si="13"/>
        <v>YES</v>
      </c>
    </row>
    <row r="69" spans="1:25" x14ac:dyDescent="0.25">
      <c r="A69" t="s">
        <v>128</v>
      </c>
      <c r="B69" s="1">
        <v>2017</v>
      </c>
      <c r="C69">
        <v>212258</v>
      </c>
      <c r="D69">
        <v>352221</v>
      </c>
      <c r="E69">
        <v>23849</v>
      </c>
      <c r="F69">
        <v>1378</v>
      </c>
      <c r="G69">
        <f t="shared" si="9"/>
        <v>25227</v>
      </c>
      <c r="H69">
        <v>2291088</v>
      </c>
      <c r="I69">
        <v>2117645</v>
      </c>
      <c r="J69">
        <v>423935</v>
      </c>
      <c r="K69">
        <v>1009900</v>
      </c>
      <c r="L69">
        <v>651437</v>
      </c>
      <c r="M69">
        <v>1451998</v>
      </c>
      <c r="N69">
        <v>2.9</v>
      </c>
      <c r="O69">
        <v>193270</v>
      </c>
      <c r="P69">
        <v>10.53</v>
      </c>
      <c r="Q69">
        <v>0</v>
      </c>
      <c r="R69">
        <v>1</v>
      </c>
      <c r="S69">
        <v>800562</v>
      </c>
      <c r="U69">
        <f t="shared" si="10"/>
        <v>0.10023304189323518</v>
      </c>
      <c r="V69">
        <f t="shared" si="11"/>
        <v>0.16632674503989101</v>
      </c>
      <c r="W69">
        <f t="shared" si="12"/>
        <v>1.1912761581851538E-2</v>
      </c>
      <c r="Y69" t="str">
        <f t="shared" si="13"/>
        <v>YES</v>
      </c>
    </row>
    <row r="70" spans="1:25" x14ac:dyDescent="0.25">
      <c r="A70" t="s">
        <v>128</v>
      </c>
      <c r="B70" s="1">
        <v>2018</v>
      </c>
      <c r="C70">
        <v>137350</v>
      </c>
      <c r="D70">
        <v>366689</v>
      </c>
      <c r="E70">
        <v>17348</v>
      </c>
      <c r="F70">
        <v>0</v>
      </c>
      <c r="G70">
        <f t="shared" si="9"/>
        <v>17348</v>
      </c>
      <c r="H70">
        <v>2342251</v>
      </c>
      <c r="I70">
        <v>2316669.5</v>
      </c>
      <c r="J70">
        <v>433594</v>
      </c>
      <c r="K70">
        <v>903864</v>
      </c>
      <c r="L70">
        <v>521789</v>
      </c>
      <c r="M70">
        <v>1355959</v>
      </c>
      <c r="N70">
        <v>2.33</v>
      </c>
      <c r="O70">
        <v>169193</v>
      </c>
      <c r="P70">
        <v>8.3000000000000007</v>
      </c>
      <c r="Q70">
        <v>0</v>
      </c>
      <c r="R70">
        <v>0.8</v>
      </c>
      <c r="S70">
        <v>834170</v>
      </c>
      <c r="U70">
        <f t="shared" si="10"/>
        <v>5.9287697274039305E-2</v>
      </c>
      <c r="V70">
        <f t="shared" si="11"/>
        <v>0.15828282799941901</v>
      </c>
      <c r="W70">
        <f t="shared" si="12"/>
        <v>7.4883361653442582E-3</v>
      </c>
      <c r="Y70" t="str">
        <f t="shared" si="13"/>
        <v>YES</v>
      </c>
    </row>
    <row r="71" spans="1:25" x14ac:dyDescent="0.25">
      <c r="A71" t="s">
        <v>129</v>
      </c>
      <c r="B71" s="1">
        <v>2010</v>
      </c>
      <c r="C71">
        <v>5996</v>
      </c>
      <c r="D71">
        <v>1603</v>
      </c>
      <c r="E71">
        <v>6257</v>
      </c>
      <c r="F71">
        <v>66</v>
      </c>
      <c r="G71">
        <f t="shared" si="9"/>
        <v>6323</v>
      </c>
      <c r="H71">
        <v>348626</v>
      </c>
      <c r="I71">
        <v>341039.5</v>
      </c>
      <c r="J71">
        <v>62029</v>
      </c>
      <c r="K71">
        <v>8076</v>
      </c>
      <c r="L71">
        <v>10459</v>
      </c>
      <c r="M71">
        <v>86824</v>
      </c>
      <c r="N71">
        <v>4.8499999999999996</v>
      </c>
      <c r="O71">
        <v>21918</v>
      </c>
      <c r="P71">
        <v>18.47</v>
      </c>
      <c r="Q71">
        <v>5996</v>
      </c>
      <c r="R71">
        <v>0.2</v>
      </c>
      <c r="S71">
        <v>68790</v>
      </c>
      <c r="U71">
        <f t="shared" si="10"/>
        <v>1.7581541141128813E-2</v>
      </c>
      <c r="V71">
        <f t="shared" si="11"/>
        <v>4.7003352984038502E-3</v>
      </c>
      <c r="W71">
        <f t="shared" si="12"/>
        <v>1.8540374355463223E-2</v>
      </c>
      <c r="Y71" t="str">
        <f t="shared" si="13"/>
        <v>YES</v>
      </c>
    </row>
    <row r="72" spans="1:25" x14ac:dyDescent="0.25">
      <c r="A72" t="s">
        <v>129</v>
      </c>
      <c r="B72" s="1">
        <v>2011</v>
      </c>
      <c r="C72">
        <v>6166</v>
      </c>
      <c r="D72">
        <v>1525</v>
      </c>
      <c r="E72">
        <v>10465</v>
      </c>
      <c r="F72">
        <v>343</v>
      </c>
      <c r="G72">
        <f t="shared" si="9"/>
        <v>10808</v>
      </c>
      <c r="H72">
        <v>274157</v>
      </c>
      <c r="I72">
        <v>311391.5</v>
      </c>
      <c r="J72">
        <v>60670</v>
      </c>
      <c r="K72">
        <v>12012</v>
      </c>
      <c r="L72">
        <v>6612</v>
      </c>
      <c r="M72">
        <v>90450</v>
      </c>
      <c r="N72">
        <v>4.97</v>
      </c>
      <c r="O72">
        <v>21697</v>
      </c>
      <c r="P72">
        <v>17</v>
      </c>
      <c r="Q72">
        <v>6166</v>
      </c>
      <c r="R72">
        <v>0.4</v>
      </c>
      <c r="S72">
        <v>76230</v>
      </c>
      <c r="U72">
        <f t="shared" si="10"/>
        <v>1.9801439666786023E-2</v>
      </c>
      <c r="V72">
        <f t="shared" si="11"/>
        <v>4.8973719578087388E-3</v>
      </c>
      <c r="W72">
        <f t="shared" si="12"/>
        <v>3.4708718767211051E-2</v>
      </c>
      <c r="Y72" t="str">
        <f t="shared" si="13"/>
        <v>YES</v>
      </c>
    </row>
    <row r="73" spans="1:25" x14ac:dyDescent="0.25">
      <c r="A73" t="s">
        <v>129</v>
      </c>
      <c r="B73" s="1">
        <v>2012</v>
      </c>
      <c r="C73">
        <v>5899</v>
      </c>
      <c r="D73">
        <v>2067</v>
      </c>
      <c r="E73">
        <v>21052</v>
      </c>
      <c r="F73">
        <v>658</v>
      </c>
      <c r="G73">
        <f t="shared" si="9"/>
        <v>21710</v>
      </c>
      <c r="H73">
        <v>299968</v>
      </c>
      <c r="I73">
        <v>287062.5</v>
      </c>
      <c r="J73">
        <v>58528</v>
      </c>
      <c r="K73">
        <v>23144</v>
      </c>
      <c r="L73">
        <v>7369</v>
      </c>
      <c r="M73">
        <v>98434</v>
      </c>
      <c r="N73">
        <v>3.62</v>
      </c>
      <c r="O73">
        <v>22840</v>
      </c>
      <c r="P73">
        <v>16.850000000000001</v>
      </c>
      <c r="Q73">
        <v>5899</v>
      </c>
      <c r="R73">
        <v>1.3</v>
      </c>
      <c r="S73">
        <v>83905</v>
      </c>
      <c r="U73">
        <f t="shared" si="10"/>
        <v>2.0549531896364031E-2</v>
      </c>
      <c r="V73">
        <f t="shared" si="11"/>
        <v>7.2005225342913126E-3</v>
      </c>
      <c r="W73">
        <f t="shared" si="12"/>
        <v>7.5628129762682336E-2</v>
      </c>
      <c r="Y73" t="str">
        <f t="shared" si="13"/>
        <v>YES</v>
      </c>
    </row>
    <row r="74" spans="1:25" x14ac:dyDescent="0.25">
      <c r="A74" t="s">
        <v>129</v>
      </c>
      <c r="B74" s="1">
        <v>2013</v>
      </c>
      <c r="C74">
        <v>6255</v>
      </c>
      <c r="D74">
        <v>2485</v>
      </c>
      <c r="E74">
        <v>114</v>
      </c>
      <c r="F74">
        <v>723</v>
      </c>
      <c r="G74">
        <f t="shared" si="9"/>
        <v>837</v>
      </c>
      <c r="H74">
        <v>237184</v>
      </c>
      <c r="I74">
        <v>268576</v>
      </c>
      <c r="J74">
        <v>56557</v>
      </c>
      <c r="K74">
        <v>2631</v>
      </c>
      <c r="L74">
        <v>8698</v>
      </c>
      <c r="M74">
        <v>106384</v>
      </c>
      <c r="N74">
        <v>2.94</v>
      </c>
      <c r="O74">
        <v>22017</v>
      </c>
      <c r="P74">
        <v>14.98</v>
      </c>
      <c r="Q74">
        <v>6255</v>
      </c>
      <c r="R74">
        <v>9.9</v>
      </c>
      <c r="S74">
        <v>90273</v>
      </c>
      <c r="U74">
        <f t="shared" si="10"/>
        <v>2.3289497200047658E-2</v>
      </c>
      <c r="V74">
        <f t="shared" si="11"/>
        <v>9.2525020850708923E-3</v>
      </c>
      <c r="W74">
        <f t="shared" si="12"/>
        <v>3.1164363159776002E-3</v>
      </c>
      <c r="Y74" t="str">
        <f t="shared" si="13"/>
        <v>YES</v>
      </c>
    </row>
    <row r="75" spans="1:25" x14ac:dyDescent="0.25">
      <c r="A75" t="s">
        <v>129</v>
      </c>
      <c r="B75" s="1">
        <v>2014</v>
      </c>
      <c r="C75">
        <v>7369</v>
      </c>
      <c r="D75">
        <v>5567</v>
      </c>
      <c r="E75">
        <v>8142</v>
      </c>
      <c r="F75">
        <v>995</v>
      </c>
      <c r="G75">
        <f t="shared" si="9"/>
        <v>9137</v>
      </c>
      <c r="H75">
        <v>198380</v>
      </c>
      <c r="I75">
        <v>217782</v>
      </c>
      <c r="J75">
        <v>37214</v>
      </c>
      <c r="K75">
        <v>14106</v>
      </c>
      <c r="L75">
        <v>11669</v>
      </c>
      <c r="M75">
        <v>121031</v>
      </c>
      <c r="N75">
        <v>2.4500000000000002</v>
      </c>
      <c r="O75">
        <v>27216</v>
      </c>
      <c r="P75">
        <v>16.579999999999998</v>
      </c>
      <c r="Q75">
        <v>6379</v>
      </c>
      <c r="R75">
        <v>0.5</v>
      </c>
      <c r="S75">
        <v>101929</v>
      </c>
      <c r="U75">
        <f t="shared" si="10"/>
        <v>3.3836588882460439E-2</v>
      </c>
      <c r="V75">
        <f t="shared" si="11"/>
        <v>2.5562259507213636E-2</v>
      </c>
      <c r="W75">
        <f t="shared" si="12"/>
        <v>4.1954798835532783E-2</v>
      </c>
      <c r="Y75" t="str">
        <f t="shared" si="13"/>
        <v>YES</v>
      </c>
    </row>
    <row r="76" spans="1:25" x14ac:dyDescent="0.25">
      <c r="A76" t="s">
        <v>129</v>
      </c>
      <c r="B76" s="1">
        <v>2015</v>
      </c>
      <c r="C76">
        <v>8621</v>
      </c>
      <c r="D76">
        <v>9974</v>
      </c>
      <c r="E76">
        <v>229</v>
      </c>
      <c r="F76">
        <v>1134</v>
      </c>
      <c r="G76">
        <f t="shared" si="9"/>
        <v>1363</v>
      </c>
      <c r="H76">
        <v>181376</v>
      </c>
      <c r="I76">
        <v>189878</v>
      </c>
      <c r="J76">
        <v>35632</v>
      </c>
      <c r="K76">
        <v>11296</v>
      </c>
      <c r="L76">
        <v>11130</v>
      </c>
      <c r="M76">
        <v>125080</v>
      </c>
      <c r="N76">
        <v>1.86</v>
      </c>
      <c r="O76">
        <v>16957</v>
      </c>
      <c r="P76">
        <v>9.61</v>
      </c>
      <c r="Q76">
        <v>6606</v>
      </c>
      <c r="R76">
        <v>4.0999999999999996</v>
      </c>
      <c r="S76">
        <v>106391</v>
      </c>
      <c r="U76">
        <f t="shared" si="10"/>
        <v>4.5402837611518976E-2</v>
      </c>
      <c r="V76">
        <f t="shared" si="11"/>
        <v>5.2528465646362404E-2</v>
      </c>
      <c r="W76">
        <f t="shared" si="12"/>
        <v>7.1782934305185432E-3</v>
      </c>
      <c r="Y76" t="str">
        <f t="shared" si="13"/>
        <v>YES</v>
      </c>
    </row>
    <row r="77" spans="1:25" x14ac:dyDescent="0.25">
      <c r="A77" t="s">
        <v>129</v>
      </c>
      <c r="B77" s="1">
        <v>2016</v>
      </c>
      <c r="C77">
        <v>6609</v>
      </c>
      <c r="D77">
        <v>4468</v>
      </c>
      <c r="E77">
        <v>15236</v>
      </c>
      <c r="F77">
        <v>889</v>
      </c>
      <c r="G77">
        <f t="shared" si="9"/>
        <v>16125</v>
      </c>
      <c r="H77" t="s">
        <v>1</v>
      </c>
      <c r="I77">
        <v>182139</v>
      </c>
      <c r="J77">
        <v>38135</v>
      </c>
      <c r="K77">
        <v>21566</v>
      </c>
      <c r="L77">
        <v>12449</v>
      </c>
      <c r="M77">
        <v>128790</v>
      </c>
      <c r="N77">
        <v>1.67</v>
      </c>
      <c r="O77">
        <v>14976</v>
      </c>
      <c r="P77">
        <v>8.0399999999999991</v>
      </c>
      <c r="Q77">
        <v>6609</v>
      </c>
      <c r="R77">
        <v>0.1</v>
      </c>
      <c r="S77">
        <v>108883</v>
      </c>
      <c r="U77">
        <f t="shared" si="10"/>
        <v>3.6285474280631828E-2</v>
      </c>
      <c r="V77">
        <f t="shared" si="11"/>
        <v>2.4530715552407777E-2</v>
      </c>
      <c r="W77">
        <f t="shared" si="12"/>
        <v>8.8531286544891535E-2</v>
      </c>
      <c r="Y77" t="str">
        <f t="shared" si="13"/>
        <v>YES</v>
      </c>
    </row>
    <row r="78" spans="1:25" x14ac:dyDescent="0.25">
      <c r="A78" t="s">
        <v>129</v>
      </c>
      <c r="B78" s="1">
        <v>2017</v>
      </c>
      <c r="C78">
        <v>6864</v>
      </c>
      <c r="D78">
        <v>1649</v>
      </c>
      <c r="E78">
        <v>35151</v>
      </c>
      <c r="F78">
        <v>1344</v>
      </c>
      <c r="G78">
        <f t="shared" si="9"/>
        <v>36495</v>
      </c>
      <c r="H78">
        <v>174400</v>
      </c>
      <c r="I78">
        <v>174400</v>
      </c>
      <c r="J78">
        <v>36861</v>
      </c>
      <c r="K78">
        <v>39178</v>
      </c>
      <c r="L78">
        <v>6407</v>
      </c>
      <c r="M78">
        <v>126179</v>
      </c>
      <c r="N78">
        <v>1.55</v>
      </c>
      <c r="O78">
        <v>15929</v>
      </c>
      <c r="P78">
        <v>8.6199999999999992</v>
      </c>
      <c r="Q78">
        <v>6864</v>
      </c>
      <c r="R78">
        <v>0.1</v>
      </c>
      <c r="S78">
        <v>112160</v>
      </c>
      <c r="U78">
        <f t="shared" si="10"/>
        <v>3.9357798165137611E-2</v>
      </c>
      <c r="V78">
        <f t="shared" si="11"/>
        <v>9.4552752293577975E-3</v>
      </c>
      <c r="W78">
        <f t="shared" si="12"/>
        <v>0.20926032110091744</v>
      </c>
      <c r="Y78" t="str">
        <f t="shared" si="13"/>
        <v>YES</v>
      </c>
    </row>
    <row r="79" spans="1:25" x14ac:dyDescent="0.25">
      <c r="A79" t="s">
        <v>129</v>
      </c>
      <c r="B79" s="1">
        <v>2018</v>
      </c>
      <c r="C79">
        <v>6958</v>
      </c>
      <c r="D79">
        <v>3522</v>
      </c>
      <c r="E79">
        <v>39639</v>
      </c>
      <c r="F79">
        <v>196</v>
      </c>
      <c r="G79">
        <f t="shared" si="9"/>
        <v>39835</v>
      </c>
      <c r="H79" t="s">
        <v>1</v>
      </c>
      <c r="I79">
        <v>128150</v>
      </c>
      <c r="J79">
        <v>37001</v>
      </c>
      <c r="K79">
        <v>45656</v>
      </c>
      <c r="L79">
        <v>7430</v>
      </c>
      <c r="M79">
        <v>126550</v>
      </c>
      <c r="N79">
        <v>1.56</v>
      </c>
      <c r="O79">
        <v>10592</v>
      </c>
      <c r="P79">
        <v>5.91</v>
      </c>
      <c r="Q79">
        <v>6908</v>
      </c>
      <c r="R79">
        <v>1</v>
      </c>
      <c r="S79">
        <v>111569</v>
      </c>
      <c r="U79">
        <f t="shared" si="10"/>
        <v>5.4295747171283652E-2</v>
      </c>
      <c r="V79">
        <f t="shared" si="11"/>
        <v>2.7483417869683963E-2</v>
      </c>
      <c r="W79">
        <f t="shared" si="12"/>
        <v>0.31084666406554817</v>
      </c>
      <c r="Y79" t="str">
        <f t="shared" si="13"/>
        <v>YES</v>
      </c>
    </row>
    <row r="80" spans="1:25" x14ac:dyDescent="0.25">
      <c r="A80" t="s">
        <v>131</v>
      </c>
      <c r="B80" s="1">
        <v>2010</v>
      </c>
      <c r="C80">
        <v>210000</v>
      </c>
      <c r="D80">
        <v>391000</v>
      </c>
      <c r="E80">
        <v>185000</v>
      </c>
      <c r="F80">
        <v>17000</v>
      </c>
      <c r="G80">
        <f t="shared" si="9"/>
        <v>202000</v>
      </c>
      <c r="H80">
        <v>11822100</v>
      </c>
      <c r="I80">
        <v>10851840</v>
      </c>
      <c r="J80">
        <v>2623000</v>
      </c>
      <c r="K80">
        <v>1070000</v>
      </c>
      <c r="L80">
        <v>1162000</v>
      </c>
      <c r="M80">
        <v>3700000</v>
      </c>
      <c r="N80">
        <v>5.19</v>
      </c>
      <c r="O80">
        <v>847000</v>
      </c>
      <c r="P80">
        <v>16.63</v>
      </c>
      <c r="Q80">
        <v>183000</v>
      </c>
      <c r="R80">
        <v>185.2</v>
      </c>
      <c r="S80">
        <v>1862000</v>
      </c>
      <c r="U80">
        <f t="shared" si="10"/>
        <v>1.9351556970983723E-2</v>
      </c>
      <c r="V80">
        <f t="shared" si="11"/>
        <v>3.603075607454588E-2</v>
      </c>
      <c r="W80">
        <f t="shared" si="12"/>
        <v>1.8614354800660534E-2</v>
      </c>
      <c r="Y80" t="str">
        <f t="shared" si="13"/>
        <v>YES</v>
      </c>
    </row>
    <row r="81" spans="1:25" x14ac:dyDescent="0.25">
      <c r="A81" t="s">
        <v>131</v>
      </c>
      <c r="B81" s="1">
        <v>2011</v>
      </c>
      <c r="C81">
        <v>386000</v>
      </c>
      <c r="D81">
        <v>687000</v>
      </c>
      <c r="E81">
        <v>217000</v>
      </c>
      <c r="F81">
        <v>3000</v>
      </c>
      <c r="G81">
        <f t="shared" si="9"/>
        <v>220000</v>
      </c>
      <c r="H81">
        <v>12340200</v>
      </c>
      <c r="I81">
        <v>12081150</v>
      </c>
      <c r="J81">
        <v>2786000</v>
      </c>
      <c r="K81">
        <v>1333000</v>
      </c>
      <c r="L81">
        <v>1651000</v>
      </c>
      <c r="M81">
        <v>4125000</v>
      </c>
      <c r="N81">
        <v>7.38</v>
      </c>
      <c r="O81">
        <v>699000</v>
      </c>
      <c r="P81">
        <v>12.12</v>
      </c>
      <c r="Q81">
        <v>199000</v>
      </c>
      <c r="R81">
        <v>58.3</v>
      </c>
      <c r="S81">
        <v>1765000</v>
      </c>
      <c r="U81">
        <f t="shared" si="10"/>
        <v>3.1950600729235216E-2</v>
      </c>
      <c r="V81">
        <f t="shared" si="11"/>
        <v>5.6865447411877178E-2</v>
      </c>
      <c r="W81">
        <f t="shared" si="12"/>
        <v>1.8210186944123696E-2</v>
      </c>
      <c r="Y81" t="str">
        <f t="shared" si="13"/>
        <v>YES</v>
      </c>
    </row>
    <row r="82" spans="1:25" x14ac:dyDescent="0.25">
      <c r="A82" t="s">
        <v>131</v>
      </c>
      <c r="B82" s="1">
        <v>2012</v>
      </c>
      <c r="C82">
        <v>1104000</v>
      </c>
      <c r="D82">
        <v>465000</v>
      </c>
      <c r="E82">
        <v>674000</v>
      </c>
      <c r="F82">
        <v>1000</v>
      </c>
      <c r="G82">
        <f t="shared" si="9"/>
        <v>675000</v>
      </c>
      <c r="H82">
        <v>12980760</v>
      </c>
      <c r="I82">
        <v>12660480</v>
      </c>
      <c r="J82">
        <v>2785000</v>
      </c>
      <c r="K82">
        <v>1729000</v>
      </c>
      <c r="L82">
        <v>2301000</v>
      </c>
      <c r="M82">
        <v>4517000</v>
      </c>
      <c r="N82">
        <v>7.87</v>
      </c>
      <c r="O82">
        <v>665000</v>
      </c>
      <c r="P82">
        <v>10.97</v>
      </c>
      <c r="Q82">
        <v>170000</v>
      </c>
      <c r="R82">
        <v>181.3</v>
      </c>
      <c r="S82">
        <v>1585000</v>
      </c>
      <c r="U82">
        <f t="shared" si="10"/>
        <v>8.7200485289657265E-2</v>
      </c>
      <c r="V82">
        <f t="shared" si="11"/>
        <v>3.6728465271458899E-2</v>
      </c>
      <c r="W82">
        <f t="shared" si="12"/>
        <v>5.3315514103730664E-2</v>
      </c>
      <c r="Y82" t="str">
        <f t="shared" si="13"/>
        <v>YES</v>
      </c>
    </row>
    <row r="83" spans="1:25" x14ac:dyDescent="0.25">
      <c r="A83" t="s">
        <v>131</v>
      </c>
      <c r="B83" s="1">
        <v>2013</v>
      </c>
      <c r="C83">
        <v>885743</v>
      </c>
      <c r="D83">
        <v>476615</v>
      </c>
      <c r="E83">
        <v>138324</v>
      </c>
      <c r="F83">
        <v>474</v>
      </c>
      <c r="G83">
        <f t="shared" si="9"/>
        <v>138798</v>
      </c>
      <c r="H83">
        <v>13376400</v>
      </c>
      <c r="I83">
        <v>13178580</v>
      </c>
      <c r="J83">
        <v>2818194</v>
      </c>
      <c r="K83">
        <v>1021080</v>
      </c>
      <c r="L83">
        <v>1933236</v>
      </c>
      <c r="M83">
        <v>3841236</v>
      </c>
      <c r="N83">
        <v>10.44</v>
      </c>
      <c r="O83">
        <v>416174</v>
      </c>
      <c r="P83">
        <v>5.28</v>
      </c>
      <c r="Q83">
        <v>142672</v>
      </c>
      <c r="R83">
        <v>123.1</v>
      </c>
      <c r="S83">
        <v>1352038</v>
      </c>
      <c r="U83">
        <f t="shared" si="10"/>
        <v>6.7210807234163311E-2</v>
      </c>
      <c r="V83">
        <f t="shared" si="11"/>
        <v>3.6165884336552191E-2</v>
      </c>
      <c r="W83">
        <f t="shared" si="12"/>
        <v>1.053209071083531E-2</v>
      </c>
      <c r="Y83" t="str">
        <f t="shared" si="13"/>
        <v>YES</v>
      </c>
    </row>
    <row r="84" spans="1:25" x14ac:dyDescent="0.25">
      <c r="A84" t="s">
        <v>131</v>
      </c>
      <c r="B84" s="1">
        <v>2014</v>
      </c>
      <c r="C84">
        <v>941489</v>
      </c>
      <c r="D84">
        <v>409675</v>
      </c>
      <c r="E84">
        <v>225354</v>
      </c>
      <c r="F84">
        <v>353</v>
      </c>
      <c r="G84">
        <f t="shared" si="9"/>
        <v>225707</v>
      </c>
      <c r="H84">
        <v>13659000</v>
      </c>
      <c r="I84">
        <v>13517700</v>
      </c>
      <c r="J84">
        <v>2782548</v>
      </c>
      <c r="K84">
        <v>1258144</v>
      </c>
      <c r="L84">
        <v>2373413</v>
      </c>
      <c r="M84">
        <v>4042648</v>
      </c>
      <c r="N84">
        <v>12.71</v>
      </c>
      <c r="O84">
        <v>167704</v>
      </c>
      <c r="P84">
        <v>1.04</v>
      </c>
      <c r="Q84">
        <v>113875</v>
      </c>
      <c r="R84">
        <v>258.39999999999998</v>
      </c>
      <c r="S84">
        <v>1080158</v>
      </c>
      <c r="U84">
        <f t="shared" si="10"/>
        <v>6.9648608860974875E-2</v>
      </c>
      <c r="V84">
        <f t="shared" si="11"/>
        <v>3.0306561027393715E-2</v>
      </c>
      <c r="W84">
        <f t="shared" si="12"/>
        <v>1.6697145224409477E-2</v>
      </c>
      <c r="Y84" t="str">
        <f t="shared" si="13"/>
        <v>YES</v>
      </c>
    </row>
    <row r="85" spans="1:25" x14ac:dyDescent="0.25">
      <c r="A85" t="s">
        <v>131</v>
      </c>
      <c r="B85" s="1">
        <v>2015</v>
      </c>
      <c r="C85">
        <v>784104</v>
      </c>
      <c r="D85">
        <v>345691</v>
      </c>
      <c r="E85">
        <v>89742</v>
      </c>
      <c r="F85">
        <v>230</v>
      </c>
      <c r="G85">
        <f t="shared" si="9"/>
        <v>89972</v>
      </c>
      <c r="H85">
        <v>9052620</v>
      </c>
      <c r="I85">
        <v>11355810</v>
      </c>
      <c r="J85">
        <v>2641721</v>
      </c>
      <c r="K85">
        <v>887366</v>
      </c>
      <c r="L85">
        <v>1916995</v>
      </c>
      <c r="M85">
        <v>3526345</v>
      </c>
      <c r="N85">
        <v>10.130000000000001</v>
      </c>
      <c r="O85">
        <v>256809</v>
      </c>
      <c r="P85">
        <v>1.4</v>
      </c>
      <c r="Q85">
        <v>41085</v>
      </c>
      <c r="R85">
        <v>40.6</v>
      </c>
      <c r="S85">
        <v>1082871</v>
      </c>
      <c r="U85">
        <f t="shared" si="10"/>
        <v>6.9048707225640438E-2</v>
      </c>
      <c r="V85">
        <f t="shared" si="11"/>
        <v>3.0441773858491821E-2</v>
      </c>
      <c r="W85">
        <f t="shared" si="12"/>
        <v>7.9229927235485616E-3</v>
      </c>
      <c r="Y85" t="str">
        <f t="shared" si="13"/>
        <v>YES</v>
      </c>
    </row>
    <row r="86" spans="1:25" x14ac:dyDescent="0.25">
      <c r="A86" t="s">
        <v>131</v>
      </c>
      <c r="B86" s="1">
        <v>2016</v>
      </c>
      <c r="C86">
        <v>636000</v>
      </c>
      <c r="D86">
        <v>458000</v>
      </c>
      <c r="E86">
        <v>179000</v>
      </c>
      <c r="F86">
        <v>0</v>
      </c>
      <c r="G86">
        <f t="shared" si="9"/>
        <v>179000</v>
      </c>
      <c r="H86">
        <v>5747142</v>
      </c>
      <c r="I86">
        <v>7399881</v>
      </c>
      <c r="J86">
        <v>2596000</v>
      </c>
      <c r="K86">
        <v>1044000</v>
      </c>
      <c r="L86">
        <v>2038000</v>
      </c>
      <c r="M86">
        <v>3646000</v>
      </c>
      <c r="N86">
        <v>10.23</v>
      </c>
      <c r="O86">
        <v>359000</v>
      </c>
      <c r="P86">
        <v>2.06</v>
      </c>
      <c r="Q86">
        <v>50000</v>
      </c>
      <c r="R86">
        <v>14.5</v>
      </c>
      <c r="S86">
        <v>1041000</v>
      </c>
      <c r="U86">
        <f t="shared" si="10"/>
        <v>8.5947328071897366E-2</v>
      </c>
      <c r="V86">
        <f t="shared" si="11"/>
        <v>6.1892887196429242E-2</v>
      </c>
      <c r="W86">
        <f t="shared" si="12"/>
        <v>2.418957818375728E-2</v>
      </c>
      <c r="Y86" t="str">
        <f t="shared" si="13"/>
        <v>YES</v>
      </c>
    </row>
    <row r="87" spans="1:25" x14ac:dyDescent="0.25">
      <c r="A87" t="s">
        <v>131</v>
      </c>
      <c r="B87" s="1">
        <v>2017</v>
      </c>
      <c r="C87">
        <v>334000</v>
      </c>
      <c r="D87">
        <v>329000</v>
      </c>
      <c r="E87">
        <v>107000</v>
      </c>
      <c r="F87">
        <v>0</v>
      </c>
      <c r="G87">
        <f t="shared" si="9"/>
        <v>107000</v>
      </c>
      <c r="H87">
        <v>6650520</v>
      </c>
      <c r="I87">
        <v>6198831</v>
      </c>
      <c r="J87">
        <v>2521000</v>
      </c>
      <c r="K87">
        <v>827000</v>
      </c>
      <c r="L87">
        <v>1767000</v>
      </c>
      <c r="M87">
        <v>3353000</v>
      </c>
      <c r="N87">
        <v>9.32</v>
      </c>
      <c r="O87">
        <v>269000</v>
      </c>
      <c r="P87">
        <v>3.79</v>
      </c>
      <c r="Q87">
        <v>59000</v>
      </c>
      <c r="R87">
        <v>2.4</v>
      </c>
      <c r="S87">
        <v>1061000</v>
      </c>
      <c r="U87">
        <f t="shared" si="10"/>
        <v>5.3881126941515263E-2</v>
      </c>
      <c r="V87">
        <f t="shared" si="11"/>
        <v>5.3074523244785995E-2</v>
      </c>
      <c r="W87">
        <f t="shared" si="12"/>
        <v>1.7261319110006387E-2</v>
      </c>
      <c r="Y87" t="str">
        <f t="shared" si="13"/>
        <v>YES</v>
      </c>
    </row>
    <row r="88" spans="1:25" x14ac:dyDescent="0.25">
      <c r="A88" t="s">
        <v>131</v>
      </c>
      <c r="B88" s="1">
        <v>2018</v>
      </c>
      <c r="C88">
        <v>910000</v>
      </c>
      <c r="D88">
        <v>263000</v>
      </c>
      <c r="E88">
        <v>60000</v>
      </c>
      <c r="F88">
        <v>0</v>
      </c>
      <c r="G88">
        <f t="shared" si="9"/>
        <v>60000</v>
      </c>
      <c r="H88">
        <v>7470060</v>
      </c>
      <c r="I88">
        <v>7060290</v>
      </c>
      <c r="J88">
        <v>2275000</v>
      </c>
      <c r="K88">
        <v>882000</v>
      </c>
      <c r="L88">
        <v>2125000</v>
      </c>
      <c r="M88">
        <v>3164000</v>
      </c>
      <c r="N88">
        <v>12.3</v>
      </c>
      <c r="O88">
        <v>-465000</v>
      </c>
      <c r="P88">
        <v>-15.5</v>
      </c>
      <c r="Q88">
        <v>73000</v>
      </c>
      <c r="R88">
        <v>5.3</v>
      </c>
      <c r="S88">
        <v>511000</v>
      </c>
      <c r="U88">
        <f t="shared" si="10"/>
        <v>0.12888988979206237</v>
      </c>
      <c r="V88">
        <f t="shared" si="11"/>
        <v>3.7250594522321323E-2</v>
      </c>
      <c r="W88">
        <f t="shared" si="12"/>
        <v>8.4982344917843324E-3</v>
      </c>
      <c r="Y88" t="str">
        <f t="shared" si="13"/>
        <v>YES</v>
      </c>
    </row>
    <row r="89" spans="1:25" x14ac:dyDescent="0.25">
      <c r="A89" t="s">
        <v>132</v>
      </c>
      <c r="B89" s="1">
        <v>2010</v>
      </c>
      <c r="C89">
        <v>41656</v>
      </c>
      <c r="D89">
        <v>186421</v>
      </c>
      <c r="E89">
        <v>65789</v>
      </c>
      <c r="F89">
        <v>1712</v>
      </c>
      <c r="G89">
        <f t="shared" si="9"/>
        <v>67501</v>
      </c>
      <c r="H89">
        <v>846000</v>
      </c>
      <c r="I89">
        <v>801000</v>
      </c>
      <c r="J89">
        <v>140800</v>
      </c>
      <c r="K89">
        <v>421171</v>
      </c>
      <c r="L89">
        <v>232247</v>
      </c>
      <c r="M89">
        <v>567520</v>
      </c>
      <c r="N89">
        <v>2.99</v>
      </c>
      <c r="O89">
        <v>94487</v>
      </c>
      <c r="P89">
        <v>11.25</v>
      </c>
      <c r="Q89">
        <v>41656</v>
      </c>
      <c r="R89">
        <v>1747.6</v>
      </c>
      <c r="S89">
        <v>278574</v>
      </c>
      <c r="U89">
        <f t="shared" si="10"/>
        <v>5.2004993757802744E-2</v>
      </c>
      <c r="V89">
        <f t="shared" si="11"/>
        <v>0.23273533083645442</v>
      </c>
      <c r="W89">
        <f t="shared" si="12"/>
        <v>8.4270911360799006E-2</v>
      </c>
      <c r="Y89" t="str">
        <f t="shared" si="13"/>
        <v>YES</v>
      </c>
    </row>
    <row r="90" spans="1:25" x14ac:dyDescent="0.25">
      <c r="A90" t="s">
        <v>132</v>
      </c>
      <c r="B90" s="1">
        <v>2011</v>
      </c>
      <c r="C90">
        <v>31657</v>
      </c>
      <c r="D90">
        <v>213040</v>
      </c>
      <c r="E90">
        <v>79015</v>
      </c>
      <c r="F90">
        <v>761</v>
      </c>
      <c r="G90">
        <f t="shared" si="9"/>
        <v>79776</v>
      </c>
      <c r="H90">
        <v>694080</v>
      </c>
      <c r="I90">
        <v>770040</v>
      </c>
      <c r="J90">
        <v>144198</v>
      </c>
      <c r="K90">
        <v>458564</v>
      </c>
      <c r="L90">
        <v>270220</v>
      </c>
      <c r="M90">
        <v>609116</v>
      </c>
      <c r="N90">
        <v>2.62</v>
      </c>
      <c r="O90">
        <v>85402</v>
      </c>
      <c r="P90">
        <v>9.6199999999999992</v>
      </c>
      <c r="Q90">
        <v>31657</v>
      </c>
      <c r="R90">
        <v>615.29999999999995</v>
      </c>
      <c r="S90">
        <v>292311</v>
      </c>
      <c r="U90">
        <f t="shared" si="10"/>
        <v>4.1110851384343672E-2</v>
      </c>
      <c r="V90">
        <f t="shared" si="11"/>
        <v>0.27666095267778296</v>
      </c>
      <c r="W90">
        <f t="shared" si="12"/>
        <v>0.10359981299672744</v>
      </c>
      <c r="Y90" t="str">
        <f t="shared" si="13"/>
        <v>YES</v>
      </c>
    </row>
    <row r="91" spans="1:25" x14ac:dyDescent="0.25">
      <c r="A91" t="s">
        <v>132</v>
      </c>
      <c r="B91" s="1">
        <v>2012</v>
      </c>
    </row>
    <row r="92" spans="1:25" x14ac:dyDescent="0.25">
      <c r="A92" t="s">
        <v>132</v>
      </c>
      <c r="B92" s="1">
        <v>2013</v>
      </c>
    </row>
    <row r="93" spans="1:25" x14ac:dyDescent="0.25">
      <c r="A93" t="s">
        <v>132</v>
      </c>
      <c r="B93" s="1">
        <v>2014</v>
      </c>
    </row>
    <row r="94" spans="1:25" x14ac:dyDescent="0.25">
      <c r="A94" t="s">
        <v>132</v>
      </c>
      <c r="B94" s="1">
        <v>2015</v>
      </c>
    </row>
    <row r="95" spans="1:25" x14ac:dyDescent="0.25">
      <c r="A95" t="s">
        <v>132</v>
      </c>
      <c r="B95" s="1">
        <v>2016</v>
      </c>
    </row>
    <row r="96" spans="1:25" x14ac:dyDescent="0.25">
      <c r="A96" t="s">
        <v>132</v>
      </c>
      <c r="B96" s="1">
        <v>2017</v>
      </c>
      <c r="C96">
        <v>69249</v>
      </c>
      <c r="D96">
        <v>238236</v>
      </c>
      <c r="E96">
        <v>67043</v>
      </c>
      <c r="F96">
        <v>783</v>
      </c>
      <c r="G96">
        <f t="shared" si="9"/>
        <v>67826</v>
      </c>
      <c r="H96">
        <v>990387</v>
      </c>
      <c r="I96">
        <v>821514.5</v>
      </c>
      <c r="J96">
        <v>138187</v>
      </c>
      <c r="K96">
        <v>460735</v>
      </c>
      <c r="L96">
        <v>230555</v>
      </c>
      <c r="M96">
        <v>605587</v>
      </c>
      <c r="N96">
        <v>2.1</v>
      </c>
      <c r="O96">
        <v>71486</v>
      </c>
      <c r="P96">
        <v>8.5399999999999991</v>
      </c>
      <c r="Q96">
        <v>36418</v>
      </c>
      <c r="R96">
        <v>1302.5999999999999</v>
      </c>
      <c r="S96">
        <v>334128</v>
      </c>
      <c r="U96">
        <f t="shared" si="10"/>
        <v>8.4294312516699346E-2</v>
      </c>
      <c r="V96">
        <f t="shared" si="11"/>
        <v>0.28999609866898274</v>
      </c>
      <c r="W96">
        <f t="shared" si="12"/>
        <v>8.256214589030382E-2</v>
      </c>
      <c r="Y96" t="str">
        <f t="shared" si="13"/>
        <v>YES</v>
      </c>
    </row>
    <row r="97" spans="1:25" x14ac:dyDescent="0.25">
      <c r="A97" t="s">
        <v>132</v>
      </c>
      <c r="B97" s="1">
        <v>2018</v>
      </c>
      <c r="C97">
        <v>46679</v>
      </c>
      <c r="D97">
        <v>238624</v>
      </c>
      <c r="E97">
        <v>27015</v>
      </c>
      <c r="F97">
        <v>461</v>
      </c>
      <c r="G97">
        <f t="shared" ref="G97:G108" si="14">E97+F97</f>
        <v>27476</v>
      </c>
      <c r="H97">
        <v>749469</v>
      </c>
      <c r="I97">
        <v>869928</v>
      </c>
      <c r="J97">
        <v>143463</v>
      </c>
      <c r="K97">
        <v>387022</v>
      </c>
      <c r="L97">
        <v>184903</v>
      </c>
      <c r="M97">
        <v>537005</v>
      </c>
      <c r="N97">
        <v>3.42</v>
      </c>
      <c r="O97">
        <v>55031</v>
      </c>
      <c r="P97">
        <v>6.72</v>
      </c>
      <c r="Q97">
        <v>34574</v>
      </c>
      <c r="R97">
        <v>1069.2</v>
      </c>
      <c r="S97">
        <v>314431</v>
      </c>
      <c r="U97">
        <f t="shared" si="10"/>
        <v>5.3658463688948971E-2</v>
      </c>
      <c r="V97">
        <f t="shared" si="11"/>
        <v>0.27430316072134703</v>
      </c>
      <c r="W97">
        <f t="shared" si="12"/>
        <v>3.1584223062138476E-2</v>
      </c>
      <c r="Y97" t="str">
        <f t="shared" si="13"/>
        <v>YES</v>
      </c>
    </row>
    <row r="98" spans="1:25" x14ac:dyDescent="0.25">
      <c r="A98" t="s">
        <v>133</v>
      </c>
      <c r="B98" s="1">
        <v>2010</v>
      </c>
    </row>
    <row r="99" spans="1:25" x14ac:dyDescent="0.25">
      <c r="A99" t="s">
        <v>133</v>
      </c>
      <c r="B99" s="1">
        <v>2011</v>
      </c>
    </row>
    <row r="100" spans="1:25" x14ac:dyDescent="0.25">
      <c r="A100" t="s">
        <v>133</v>
      </c>
      <c r="B100" s="1">
        <v>2012</v>
      </c>
    </row>
    <row r="101" spans="1:25" x14ac:dyDescent="0.25">
      <c r="A101" t="s">
        <v>133</v>
      </c>
      <c r="B101" s="1">
        <v>2013</v>
      </c>
    </row>
    <row r="102" spans="1:25" x14ac:dyDescent="0.25">
      <c r="A102" t="s">
        <v>133</v>
      </c>
      <c r="B102" s="1">
        <v>2014</v>
      </c>
    </row>
    <row r="103" spans="1:25" x14ac:dyDescent="0.25">
      <c r="A103" t="s">
        <v>133</v>
      </c>
      <c r="B103" s="1">
        <v>2015</v>
      </c>
    </row>
    <row r="104" spans="1:25" x14ac:dyDescent="0.25">
      <c r="A104" t="s">
        <v>133</v>
      </c>
      <c r="B104" s="1">
        <v>2016</v>
      </c>
      <c r="C104">
        <v>130</v>
      </c>
      <c r="D104">
        <v>122211</v>
      </c>
      <c r="E104">
        <v>137884</v>
      </c>
      <c r="F104">
        <v>2398</v>
      </c>
      <c r="G104">
        <f t="shared" si="14"/>
        <v>140282</v>
      </c>
      <c r="H104">
        <v>880206</v>
      </c>
      <c r="I104">
        <v>629869.5</v>
      </c>
      <c r="J104">
        <v>43047</v>
      </c>
      <c r="K104">
        <v>272246</v>
      </c>
      <c r="L104">
        <v>93901</v>
      </c>
      <c r="M104">
        <v>315643</v>
      </c>
      <c r="N104">
        <v>1.8</v>
      </c>
      <c r="O104" t="s">
        <v>1</v>
      </c>
      <c r="P104">
        <v>19.72</v>
      </c>
      <c r="Q104">
        <v>0</v>
      </c>
      <c r="R104">
        <v>2.2000000000000002</v>
      </c>
      <c r="S104">
        <v>214952</v>
      </c>
      <c r="U104">
        <f t="shared" si="10"/>
        <v>2.0639195896927855E-4</v>
      </c>
      <c r="V104">
        <f t="shared" si="11"/>
        <v>0.19402590536611156</v>
      </c>
      <c r="W104">
        <f t="shared" si="12"/>
        <v>0.22271597529329487</v>
      </c>
      <c r="Y104" t="str">
        <f t="shared" si="13"/>
        <v>YES</v>
      </c>
    </row>
    <row r="105" spans="1:25" x14ac:dyDescent="0.25">
      <c r="A105" t="s">
        <v>133</v>
      </c>
      <c r="B105" s="1">
        <v>2017</v>
      </c>
      <c r="C105">
        <v>130</v>
      </c>
      <c r="D105">
        <v>117585</v>
      </c>
      <c r="E105">
        <v>202419</v>
      </c>
      <c r="F105">
        <v>687</v>
      </c>
      <c r="G105">
        <f t="shared" si="14"/>
        <v>203106</v>
      </c>
      <c r="H105">
        <v>1065796</v>
      </c>
      <c r="I105">
        <v>973001</v>
      </c>
      <c r="J105">
        <v>35969</v>
      </c>
      <c r="K105">
        <v>336148</v>
      </c>
      <c r="L105">
        <v>100332</v>
      </c>
      <c r="M105">
        <v>372452</v>
      </c>
      <c r="N105">
        <v>3.33</v>
      </c>
      <c r="O105" t="s">
        <v>1</v>
      </c>
      <c r="P105">
        <v>20.309999999999999</v>
      </c>
      <c r="Q105">
        <v>0</v>
      </c>
      <c r="R105">
        <v>6.4</v>
      </c>
      <c r="S105">
        <v>260956</v>
      </c>
      <c r="U105">
        <f t="shared" si="10"/>
        <v>1.3360726247968913E-4</v>
      </c>
      <c r="V105">
        <f t="shared" si="11"/>
        <v>0.12084776891287881</v>
      </c>
      <c r="W105">
        <f t="shared" si="12"/>
        <v>0.20874182040922876</v>
      </c>
      <c r="Y105" t="str">
        <f t="shared" si="13"/>
        <v>YES</v>
      </c>
    </row>
    <row r="106" spans="1:25" x14ac:dyDescent="0.25">
      <c r="A106" t="s">
        <v>133</v>
      </c>
      <c r="B106" s="1">
        <v>2018</v>
      </c>
      <c r="C106">
        <v>0</v>
      </c>
      <c r="D106">
        <v>115638</v>
      </c>
      <c r="E106">
        <v>221359</v>
      </c>
      <c r="F106">
        <v>2504</v>
      </c>
      <c r="G106">
        <f t="shared" si="14"/>
        <v>223863</v>
      </c>
      <c r="H106">
        <v>1491875</v>
      </c>
      <c r="I106">
        <v>1278835.5</v>
      </c>
      <c r="J106">
        <v>39766</v>
      </c>
      <c r="K106">
        <v>350182</v>
      </c>
      <c r="L106">
        <v>98190</v>
      </c>
      <c r="M106">
        <v>390666</v>
      </c>
      <c r="N106">
        <v>5.24</v>
      </c>
      <c r="O106">
        <v>90216</v>
      </c>
      <c r="P106">
        <v>16.670000000000002</v>
      </c>
      <c r="Q106">
        <v>0</v>
      </c>
      <c r="R106">
        <v>0.9</v>
      </c>
      <c r="S106">
        <v>282807</v>
      </c>
      <c r="U106">
        <f t="shared" si="10"/>
        <v>0</v>
      </c>
      <c r="V106">
        <f t="shared" si="11"/>
        <v>9.0424452558597254E-2</v>
      </c>
      <c r="W106">
        <f t="shared" si="12"/>
        <v>0.17505222524710959</v>
      </c>
      <c r="Y106" t="str">
        <f t="shared" si="13"/>
        <v>YES</v>
      </c>
    </row>
    <row r="107" spans="1:25" x14ac:dyDescent="0.25">
      <c r="A107" t="s">
        <v>139</v>
      </c>
      <c r="B107" s="1">
        <v>2010</v>
      </c>
    </row>
    <row r="108" spans="1:25" x14ac:dyDescent="0.25">
      <c r="A108" t="s">
        <v>139</v>
      </c>
      <c r="B108" s="1">
        <v>2011</v>
      </c>
      <c r="C108">
        <v>56304</v>
      </c>
      <c r="D108">
        <v>883116</v>
      </c>
      <c r="E108">
        <v>911</v>
      </c>
      <c r="F108">
        <v>36493</v>
      </c>
      <c r="G108">
        <f t="shared" si="14"/>
        <v>37404</v>
      </c>
      <c r="H108">
        <v>6234891</v>
      </c>
      <c r="I108">
        <v>4680281</v>
      </c>
      <c r="J108">
        <v>291296</v>
      </c>
      <c r="K108">
        <v>944579</v>
      </c>
      <c r="L108">
        <v>360642</v>
      </c>
      <c r="M108">
        <v>1403550</v>
      </c>
      <c r="N108">
        <v>3.47</v>
      </c>
      <c r="O108">
        <v>424956</v>
      </c>
      <c r="P108">
        <v>26.69</v>
      </c>
      <c r="Q108">
        <v>0</v>
      </c>
      <c r="R108">
        <v>288.7</v>
      </c>
      <c r="S108">
        <v>1005043</v>
      </c>
      <c r="U108">
        <f t="shared" ref="U108:U115" si="15">C108/I108</f>
        <v>1.203004691384983E-2</v>
      </c>
      <c r="V108">
        <f t="shared" ref="V108:V115" si="16">D108/I108</f>
        <v>0.18868867061614464</v>
      </c>
      <c r="W108">
        <f t="shared" ref="W108:W115" si="17">G108/I108</f>
        <v>7.9918278411061222E-3</v>
      </c>
      <c r="Y108" t="str">
        <f t="shared" ref="Y108:Y115" si="18">IF(AND(U108&lt;0.33,V108&lt;0.33,W108&lt;0.33),"YES","NO")</f>
        <v>YES</v>
      </c>
    </row>
    <row r="109" spans="1:25" x14ac:dyDescent="0.25">
      <c r="A109" t="s">
        <v>139</v>
      </c>
      <c r="B109" s="1">
        <v>2012</v>
      </c>
      <c r="C109">
        <v>88561</v>
      </c>
      <c r="D109">
        <v>1033903</v>
      </c>
      <c r="E109">
        <v>2638</v>
      </c>
      <c r="F109">
        <v>39356</v>
      </c>
      <c r="G109">
        <f t="shared" ref="G109:G129" si="19">E109+F109</f>
        <v>41994</v>
      </c>
      <c r="H109">
        <v>6070382</v>
      </c>
      <c r="I109">
        <v>6152636.5</v>
      </c>
      <c r="J109">
        <v>456277</v>
      </c>
      <c r="K109">
        <v>1114486</v>
      </c>
      <c r="L109">
        <v>423148</v>
      </c>
      <c r="M109">
        <v>1765040</v>
      </c>
      <c r="N109">
        <v>4.28</v>
      </c>
      <c r="O109">
        <v>573561</v>
      </c>
      <c r="P109">
        <v>30.03</v>
      </c>
      <c r="Q109">
        <v>0</v>
      </c>
      <c r="R109">
        <v>199.4</v>
      </c>
      <c r="S109">
        <v>1311997</v>
      </c>
      <c r="U109">
        <f t="shared" si="15"/>
        <v>1.4393991908997062E-2</v>
      </c>
      <c r="V109">
        <f t="shared" si="16"/>
        <v>0.16804226935883504</v>
      </c>
      <c r="W109">
        <f t="shared" si="17"/>
        <v>6.8253666537914275E-3</v>
      </c>
      <c r="Y109" t="str">
        <f t="shared" si="18"/>
        <v>YES</v>
      </c>
    </row>
    <row r="110" spans="1:25" x14ac:dyDescent="0.25">
      <c r="A110" t="s">
        <v>139</v>
      </c>
      <c r="B110" s="1">
        <v>2013</v>
      </c>
      <c r="C110">
        <v>9632</v>
      </c>
      <c r="D110">
        <v>1215322</v>
      </c>
      <c r="E110">
        <v>2279</v>
      </c>
      <c r="F110">
        <v>40772</v>
      </c>
      <c r="G110">
        <f t="shared" si="19"/>
        <v>43051</v>
      </c>
      <c r="H110">
        <v>6021029</v>
      </c>
      <c r="I110">
        <v>6045705.5</v>
      </c>
      <c r="J110">
        <v>398527</v>
      </c>
      <c r="K110">
        <v>1297165</v>
      </c>
      <c r="L110">
        <v>235521</v>
      </c>
      <c r="M110">
        <v>1893671</v>
      </c>
      <c r="N110">
        <v>4.0999999999999996</v>
      </c>
      <c r="O110">
        <v>608670</v>
      </c>
      <c r="P110">
        <v>27.99</v>
      </c>
      <c r="Q110">
        <v>0</v>
      </c>
      <c r="R110">
        <v>120.2</v>
      </c>
      <c r="S110">
        <v>1624016</v>
      </c>
      <c r="U110">
        <f t="shared" si="15"/>
        <v>1.593197022249926E-3</v>
      </c>
      <c r="V110">
        <f t="shared" si="16"/>
        <v>0.20102236207172183</v>
      </c>
      <c r="W110">
        <f t="shared" si="17"/>
        <v>7.1209224465200961E-3</v>
      </c>
      <c r="Y110" t="str">
        <f t="shared" si="18"/>
        <v>YES</v>
      </c>
    </row>
    <row r="111" spans="1:25" x14ac:dyDescent="0.25">
      <c r="A111" t="s">
        <v>139</v>
      </c>
      <c r="B111" s="1">
        <v>2014</v>
      </c>
      <c r="C111">
        <v>13005</v>
      </c>
      <c r="D111">
        <v>1039312</v>
      </c>
      <c r="E111">
        <v>3105</v>
      </c>
      <c r="F111">
        <v>44804</v>
      </c>
      <c r="G111">
        <f t="shared" si="19"/>
        <v>47909</v>
      </c>
      <c r="H111">
        <v>5099779</v>
      </c>
      <c r="I111">
        <v>5560404</v>
      </c>
      <c r="J111">
        <v>542478</v>
      </c>
      <c r="K111">
        <v>1121354</v>
      </c>
      <c r="L111">
        <v>183861</v>
      </c>
      <c r="M111">
        <v>1806901</v>
      </c>
      <c r="N111">
        <v>3.83</v>
      </c>
      <c r="O111">
        <v>304474</v>
      </c>
      <c r="P111">
        <v>13.31</v>
      </c>
      <c r="Q111">
        <v>0</v>
      </c>
      <c r="R111">
        <v>60</v>
      </c>
      <c r="S111">
        <v>1589834</v>
      </c>
      <c r="U111">
        <f t="shared" si="15"/>
        <v>2.338858831120904E-3</v>
      </c>
      <c r="V111">
        <f t="shared" si="16"/>
        <v>0.18691303725412758</v>
      </c>
      <c r="W111">
        <f t="shared" si="17"/>
        <v>8.6161005567221369E-3</v>
      </c>
      <c r="Y111" t="str">
        <f t="shared" si="18"/>
        <v>YES</v>
      </c>
    </row>
    <row r="112" spans="1:25" x14ac:dyDescent="0.25">
      <c r="A112" t="s">
        <v>139</v>
      </c>
      <c r="B112" s="1">
        <v>2015</v>
      </c>
      <c r="C112">
        <v>23331</v>
      </c>
      <c r="D112">
        <v>827863</v>
      </c>
      <c r="E112">
        <v>67997</v>
      </c>
      <c r="F112">
        <v>33252</v>
      </c>
      <c r="G112">
        <f t="shared" si="19"/>
        <v>101249</v>
      </c>
      <c r="H112">
        <v>4194980</v>
      </c>
      <c r="I112">
        <v>4647379.5</v>
      </c>
      <c r="J112">
        <v>611348</v>
      </c>
      <c r="K112">
        <v>982913</v>
      </c>
      <c r="L112">
        <v>228560</v>
      </c>
      <c r="M112">
        <v>1754404</v>
      </c>
      <c r="N112">
        <v>3.19</v>
      </c>
      <c r="O112">
        <v>291024</v>
      </c>
      <c r="P112">
        <v>13.26</v>
      </c>
      <c r="Q112">
        <v>0</v>
      </c>
      <c r="R112">
        <v>15.8</v>
      </c>
      <c r="S112">
        <v>1494954</v>
      </c>
      <c r="U112">
        <f t="shared" si="15"/>
        <v>5.0202485077880986E-3</v>
      </c>
      <c r="V112">
        <f t="shared" si="16"/>
        <v>0.1781354417042981</v>
      </c>
      <c r="W112">
        <f t="shared" si="17"/>
        <v>2.1786256104112004E-2</v>
      </c>
      <c r="Y112" t="str">
        <f t="shared" si="18"/>
        <v>YES</v>
      </c>
    </row>
    <row r="113" spans="1:25" x14ac:dyDescent="0.25">
      <c r="A113" t="s">
        <v>139</v>
      </c>
      <c r="B113" s="1">
        <v>2016</v>
      </c>
      <c r="C113">
        <v>30361</v>
      </c>
      <c r="D113">
        <v>793537</v>
      </c>
      <c r="E113">
        <v>4715</v>
      </c>
      <c r="F113">
        <v>22935</v>
      </c>
      <c r="G113">
        <f t="shared" si="19"/>
        <v>27650</v>
      </c>
      <c r="H113">
        <v>4606252</v>
      </c>
      <c r="I113">
        <v>4400616</v>
      </c>
      <c r="J113">
        <v>653637</v>
      </c>
      <c r="K113">
        <v>888145</v>
      </c>
      <c r="L113">
        <v>253700</v>
      </c>
      <c r="M113">
        <v>1709968</v>
      </c>
      <c r="N113">
        <v>2.88</v>
      </c>
      <c r="O113">
        <v>361775</v>
      </c>
      <c r="P113">
        <v>17.02</v>
      </c>
      <c r="Q113">
        <v>0</v>
      </c>
      <c r="R113">
        <v>23.6</v>
      </c>
      <c r="S113">
        <v>1425972</v>
      </c>
      <c r="U113">
        <f t="shared" si="15"/>
        <v>6.8992613761346142E-3</v>
      </c>
      <c r="V113">
        <f t="shared" si="16"/>
        <v>0.18032407281162455</v>
      </c>
      <c r="W113">
        <f t="shared" si="17"/>
        <v>6.2832112595145768E-3</v>
      </c>
      <c r="Y113" t="str">
        <f t="shared" si="18"/>
        <v>YES</v>
      </c>
    </row>
    <row r="114" spans="1:25" x14ac:dyDescent="0.25">
      <c r="A114" t="s">
        <v>139</v>
      </c>
      <c r="B114" s="1">
        <v>2017</v>
      </c>
      <c r="C114">
        <v>23592</v>
      </c>
      <c r="D114">
        <v>649811</v>
      </c>
      <c r="E114">
        <v>6307</v>
      </c>
      <c r="F114">
        <v>16237</v>
      </c>
      <c r="G114">
        <f t="shared" si="19"/>
        <v>22544</v>
      </c>
      <c r="H114">
        <v>4935270</v>
      </c>
      <c r="I114">
        <v>4770761</v>
      </c>
      <c r="J114">
        <v>713352</v>
      </c>
      <c r="K114">
        <v>784090</v>
      </c>
      <c r="L114">
        <v>237284</v>
      </c>
      <c r="M114">
        <v>1686387</v>
      </c>
      <c r="N114">
        <v>3.67</v>
      </c>
      <c r="O114">
        <v>294260</v>
      </c>
      <c r="P114">
        <v>14.15</v>
      </c>
      <c r="Q114">
        <v>0</v>
      </c>
      <c r="R114">
        <v>34.299999999999997</v>
      </c>
      <c r="S114">
        <v>1418185</v>
      </c>
      <c r="U114">
        <f t="shared" si="15"/>
        <v>4.9451230107733337E-3</v>
      </c>
      <c r="V114">
        <f t="shared" si="16"/>
        <v>0.13620699087629834</v>
      </c>
      <c r="W114">
        <f t="shared" si="17"/>
        <v>4.7254515579380311E-3</v>
      </c>
      <c r="Y114" t="str">
        <f t="shared" si="18"/>
        <v>YES</v>
      </c>
    </row>
    <row r="115" spans="1:25" x14ac:dyDescent="0.25">
      <c r="A115" t="s">
        <v>139</v>
      </c>
      <c r="B115" s="1">
        <v>2018</v>
      </c>
      <c r="C115">
        <v>14951</v>
      </c>
      <c r="D115">
        <v>273300</v>
      </c>
      <c r="E115">
        <v>14367</v>
      </c>
      <c r="F115">
        <v>10305</v>
      </c>
      <c r="G115">
        <f t="shared" si="19"/>
        <v>24672</v>
      </c>
      <c r="H115">
        <v>2525213</v>
      </c>
      <c r="I115">
        <v>3730241.5</v>
      </c>
      <c r="J115">
        <v>754742</v>
      </c>
      <c r="K115">
        <v>407050</v>
      </c>
      <c r="L115">
        <v>206967</v>
      </c>
      <c r="M115">
        <v>1335451</v>
      </c>
      <c r="N115">
        <v>5.7</v>
      </c>
      <c r="O115">
        <v>-167561</v>
      </c>
      <c r="P115">
        <v>-11.32</v>
      </c>
      <c r="Q115">
        <v>0</v>
      </c>
      <c r="R115">
        <v>37.799999999999997</v>
      </c>
      <c r="S115">
        <v>1096227</v>
      </c>
      <c r="U115">
        <f t="shared" si="15"/>
        <v>4.0080514894276949E-3</v>
      </c>
      <c r="V115">
        <f t="shared" si="16"/>
        <v>7.3266033847942558E-2</v>
      </c>
      <c r="W115">
        <f t="shared" si="17"/>
        <v>6.614048983155648E-3</v>
      </c>
      <c r="Y115" t="str">
        <f t="shared" si="18"/>
        <v>YES</v>
      </c>
    </row>
    <row r="116" spans="1:25" x14ac:dyDescent="0.25">
      <c r="A116" t="s">
        <v>142</v>
      </c>
      <c r="B116" s="1">
        <v>2010</v>
      </c>
      <c r="C116">
        <v>162000</v>
      </c>
      <c r="D116">
        <v>749000</v>
      </c>
      <c r="E116">
        <v>219000</v>
      </c>
      <c r="F116">
        <v>16000</v>
      </c>
      <c r="G116">
        <f t="shared" si="19"/>
        <v>235000</v>
      </c>
      <c r="H116">
        <v>4006569</v>
      </c>
      <c r="I116">
        <v>3460846.5</v>
      </c>
      <c r="J116">
        <v>711000</v>
      </c>
      <c r="K116">
        <v>1653000</v>
      </c>
      <c r="L116">
        <v>1002000</v>
      </c>
      <c r="M116">
        <v>2856000</v>
      </c>
      <c r="N116">
        <v>1.93</v>
      </c>
      <c r="O116">
        <v>238000</v>
      </c>
      <c r="P116">
        <v>5.82</v>
      </c>
      <c r="Q116">
        <v>104000</v>
      </c>
      <c r="R116">
        <v>1143.4000000000001</v>
      </c>
      <c r="S116">
        <v>1492000</v>
      </c>
      <c r="U116">
        <f t="shared" ref="U116:U133" si="20">C116/I116</f>
        <v>4.6809357190502381E-2</v>
      </c>
      <c r="V116">
        <f t="shared" ref="V116:V133" si="21">D116/I116</f>
        <v>0.21642104034374249</v>
      </c>
      <c r="W116">
        <f t="shared" ref="W116:W133" si="22">G116/I116</f>
        <v>6.7902462591160867E-2</v>
      </c>
      <c r="Y116" t="str">
        <f t="shared" ref="Y116:Y133" si="23">IF(AND(U116&lt;0.33,V116&lt;0.33,W116&lt;0.33),"YES","NO")</f>
        <v>YES</v>
      </c>
    </row>
    <row r="117" spans="1:25" x14ac:dyDescent="0.25">
      <c r="A117" t="s">
        <v>142</v>
      </c>
      <c r="B117" s="1">
        <v>2011</v>
      </c>
      <c r="C117">
        <v>193000</v>
      </c>
      <c r="D117">
        <v>655000</v>
      </c>
      <c r="E117">
        <v>318000</v>
      </c>
      <c r="F117">
        <v>25000</v>
      </c>
      <c r="G117">
        <f t="shared" si="19"/>
        <v>343000</v>
      </c>
      <c r="H117">
        <v>2763151</v>
      </c>
      <c r="I117">
        <v>3384860</v>
      </c>
      <c r="J117">
        <v>696000</v>
      </c>
      <c r="K117">
        <v>1828000</v>
      </c>
      <c r="L117">
        <v>1334000</v>
      </c>
      <c r="M117">
        <v>3039000</v>
      </c>
      <c r="N117">
        <v>2.97</v>
      </c>
      <c r="O117">
        <v>64000</v>
      </c>
      <c r="P117">
        <v>1.53</v>
      </c>
      <c r="Q117">
        <v>88000</v>
      </c>
      <c r="R117">
        <v>186.4</v>
      </c>
      <c r="S117">
        <v>1351000</v>
      </c>
      <c r="U117">
        <f t="shared" si="20"/>
        <v>5.7018606382538715E-2</v>
      </c>
      <c r="V117">
        <f t="shared" si="21"/>
        <v>0.19350874186820136</v>
      </c>
      <c r="W117">
        <f t="shared" si="22"/>
        <v>0.10133358543632529</v>
      </c>
      <c r="Y117" t="str">
        <f t="shared" si="23"/>
        <v>YES</v>
      </c>
    </row>
    <row r="118" spans="1:25" x14ac:dyDescent="0.25">
      <c r="A118" t="s">
        <v>142</v>
      </c>
      <c r="B118" s="1">
        <v>2012</v>
      </c>
      <c r="C118">
        <v>111000</v>
      </c>
      <c r="D118">
        <v>625000</v>
      </c>
      <c r="E118">
        <v>367000</v>
      </c>
      <c r="F118">
        <v>2000</v>
      </c>
      <c r="G118">
        <f t="shared" si="19"/>
        <v>369000</v>
      </c>
      <c r="H118">
        <v>2846046</v>
      </c>
      <c r="I118">
        <v>2804598.5</v>
      </c>
      <c r="J118">
        <v>706000</v>
      </c>
      <c r="K118">
        <v>1931000</v>
      </c>
      <c r="L118">
        <v>1375000</v>
      </c>
      <c r="M118">
        <v>3138000</v>
      </c>
      <c r="N118">
        <v>2.0099999999999998</v>
      </c>
      <c r="O118">
        <v>174000</v>
      </c>
      <c r="P118">
        <v>3.85</v>
      </c>
      <c r="Q118">
        <v>68000</v>
      </c>
      <c r="R118">
        <v>677.4</v>
      </c>
      <c r="S118">
        <v>1437000</v>
      </c>
      <c r="U118">
        <f t="shared" si="20"/>
        <v>3.9577857579257782E-2</v>
      </c>
      <c r="V118">
        <f t="shared" si="21"/>
        <v>0.22284829718050553</v>
      </c>
      <c r="W118">
        <f t="shared" si="22"/>
        <v>0.13156963465537044</v>
      </c>
      <c r="Y118" t="str">
        <f t="shared" si="23"/>
        <v>YES</v>
      </c>
    </row>
    <row r="119" spans="1:25" x14ac:dyDescent="0.25">
      <c r="A119" t="s">
        <v>142</v>
      </c>
      <c r="B119" s="1">
        <v>2013</v>
      </c>
      <c r="C119">
        <v>170000</v>
      </c>
      <c r="D119">
        <v>656000</v>
      </c>
      <c r="E119">
        <v>406000</v>
      </c>
      <c r="F119">
        <v>2000</v>
      </c>
      <c r="G119">
        <f t="shared" si="19"/>
        <v>408000</v>
      </c>
      <c r="H119">
        <v>2873677</v>
      </c>
      <c r="I119">
        <v>2859861.5</v>
      </c>
      <c r="J119">
        <v>738000</v>
      </c>
      <c r="K119">
        <v>1866000</v>
      </c>
      <c r="L119">
        <v>1345000</v>
      </c>
      <c r="M119">
        <v>3132000</v>
      </c>
      <c r="N119">
        <v>1.93</v>
      </c>
      <c r="O119">
        <v>210000</v>
      </c>
      <c r="P119">
        <v>4.26</v>
      </c>
      <c r="Q119">
        <v>73000</v>
      </c>
      <c r="R119">
        <v>527.29999999999995</v>
      </c>
      <c r="S119">
        <v>1460000</v>
      </c>
      <c r="U119">
        <f t="shared" si="20"/>
        <v>5.9443438082578473E-2</v>
      </c>
      <c r="V119">
        <f t="shared" si="21"/>
        <v>0.22938173754218516</v>
      </c>
      <c r="W119">
        <f t="shared" si="22"/>
        <v>0.14266425139818834</v>
      </c>
      <c r="Y119" t="str">
        <f t="shared" si="23"/>
        <v>YES</v>
      </c>
    </row>
    <row r="120" spans="1:25" x14ac:dyDescent="0.25">
      <c r="A120" t="s">
        <v>142</v>
      </c>
      <c r="B120" s="1">
        <v>2014</v>
      </c>
      <c r="C120">
        <v>94000</v>
      </c>
      <c r="D120">
        <v>716000</v>
      </c>
      <c r="E120">
        <v>387000</v>
      </c>
      <c r="F120">
        <v>3000</v>
      </c>
      <c r="G120">
        <f t="shared" si="19"/>
        <v>390000</v>
      </c>
      <c r="H120">
        <v>2762875</v>
      </c>
      <c r="I120">
        <v>2818276</v>
      </c>
      <c r="J120">
        <v>764000</v>
      </c>
      <c r="K120">
        <v>1914000</v>
      </c>
      <c r="L120">
        <v>1409000</v>
      </c>
      <c r="M120">
        <v>3272000</v>
      </c>
      <c r="N120">
        <v>1.87</v>
      </c>
      <c r="O120">
        <v>298000</v>
      </c>
      <c r="P120">
        <v>6.22</v>
      </c>
      <c r="Q120">
        <v>41000</v>
      </c>
      <c r="R120">
        <v>415.1</v>
      </c>
      <c r="S120">
        <v>1522000</v>
      </c>
      <c r="U120">
        <f t="shared" si="20"/>
        <v>3.3353724049738208E-2</v>
      </c>
      <c r="V120">
        <f t="shared" si="21"/>
        <v>0.25405602574055913</v>
      </c>
      <c r="W120">
        <f t="shared" si="22"/>
        <v>0.13838247212125426</v>
      </c>
      <c r="Y120" t="str">
        <f t="shared" si="23"/>
        <v>YES</v>
      </c>
    </row>
    <row r="121" spans="1:25" x14ac:dyDescent="0.25">
      <c r="A121" t="s">
        <v>142</v>
      </c>
      <c r="B121" s="1">
        <v>2015</v>
      </c>
      <c r="C121">
        <v>39000</v>
      </c>
      <c r="D121">
        <v>785000</v>
      </c>
      <c r="E121">
        <v>363000</v>
      </c>
      <c r="F121">
        <v>2000</v>
      </c>
      <c r="G121">
        <f t="shared" si="19"/>
        <v>365000</v>
      </c>
      <c r="H121">
        <v>3149992</v>
      </c>
      <c r="I121">
        <v>2956433.5</v>
      </c>
      <c r="J121">
        <v>796000</v>
      </c>
      <c r="K121">
        <v>1877000</v>
      </c>
      <c r="L121">
        <v>1337000</v>
      </c>
      <c r="M121">
        <v>3271000</v>
      </c>
      <c r="N121">
        <v>1.83</v>
      </c>
      <c r="O121">
        <v>310000</v>
      </c>
      <c r="P121">
        <v>6.15</v>
      </c>
      <c r="Q121">
        <v>18000</v>
      </c>
      <c r="R121">
        <v>6312.9</v>
      </c>
      <c r="S121">
        <v>1574000</v>
      </c>
      <c r="U121">
        <f t="shared" si="20"/>
        <v>1.3191570180760026E-2</v>
      </c>
      <c r="V121">
        <f t="shared" si="21"/>
        <v>0.26552263056145181</v>
      </c>
      <c r="W121">
        <f t="shared" si="22"/>
        <v>0.12345956707634384</v>
      </c>
      <c r="Y121" t="str">
        <f t="shared" si="23"/>
        <v>YES</v>
      </c>
    </row>
    <row r="122" spans="1:25" x14ac:dyDescent="0.25">
      <c r="A122" t="s">
        <v>142</v>
      </c>
      <c r="B122" s="1">
        <v>2016</v>
      </c>
      <c r="C122">
        <v>22000</v>
      </c>
      <c r="D122">
        <v>960000</v>
      </c>
      <c r="E122">
        <v>610000</v>
      </c>
      <c r="F122">
        <v>3000</v>
      </c>
      <c r="G122">
        <f t="shared" si="19"/>
        <v>613000</v>
      </c>
      <c r="H122">
        <v>3730254</v>
      </c>
      <c r="I122">
        <v>3440123</v>
      </c>
      <c r="J122">
        <v>848000</v>
      </c>
      <c r="K122">
        <v>2337000</v>
      </c>
      <c r="L122">
        <v>1530000</v>
      </c>
      <c r="M122">
        <v>3473000</v>
      </c>
      <c r="N122">
        <v>2.15</v>
      </c>
      <c r="O122">
        <v>296000</v>
      </c>
      <c r="P122">
        <v>6.12</v>
      </c>
      <c r="Q122">
        <v>2000</v>
      </c>
      <c r="R122">
        <v>2695.7</v>
      </c>
      <c r="S122">
        <v>1622000</v>
      </c>
      <c r="U122">
        <f t="shared" si="20"/>
        <v>6.3951201744821334E-3</v>
      </c>
      <c r="V122">
        <f t="shared" si="21"/>
        <v>0.27905978943194765</v>
      </c>
      <c r="W122">
        <f t="shared" si="22"/>
        <v>0.1781913030435249</v>
      </c>
      <c r="Y122" t="str">
        <f t="shared" si="23"/>
        <v>YES</v>
      </c>
    </row>
    <row r="123" spans="1:25" x14ac:dyDescent="0.25">
      <c r="A123" t="s">
        <v>142</v>
      </c>
      <c r="B123" s="1">
        <v>2017</v>
      </c>
      <c r="C123">
        <v>81000</v>
      </c>
      <c r="D123">
        <v>1001000</v>
      </c>
      <c r="E123">
        <v>267000</v>
      </c>
      <c r="F123">
        <v>13000</v>
      </c>
      <c r="G123">
        <f t="shared" si="19"/>
        <v>280000</v>
      </c>
      <c r="H123">
        <v>4835514</v>
      </c>
      <c r="I123">
        <v>4282884</v>
      </c>
      <c r="J123">
        <v>907000</v>
      </c>
      <c r="K123">
        <v>2119000</v>
      </c>
      <c r="L123">
        <v>1398000</v>
      </c>
      <c r="M123">
        <v>3391000</v>
      </c>
      <c r="N123">
        <v>2.42</v>
      </c>
      <c r="O123">
        <v>291000</v>
      </c>
      <c r="P123">
        <v>5.75</v>
      </c>
      <c r="Q123">
        <v>0</v>
      </c>
      <c r="R123">
        <v>4561.5</v>
      </c>
      <c r="S123">
        <v>1675000</v>
      </c>
      <c r="U123">
        <f t="shared" si="20"/>
        <v>1.891248980826938E-2</v>
      </c>
      <c r="V123">
        <f t="shared" si="21"/>
        <v>0.23372101602565001</v>
      </c>
      <c r="W123">
        <f t="shared" si="22"/>
        <v>6.5376507979202803E-2</v>
      </c>
      <c r="Y123" t="str">
        <f t="shared" si="23"/>
        <v>YES</v>
      </c>
    </row>
    <row r="124" spans="1:25" x14ac:dyDescent="0.25">
      <c r="A124" t="s">
        <v>142</v>
      </c>
      <c r="B124" s="1">
        <v>2018</v>
      </c>
      <c r="C124">
        <v>85000</v>
      </c>
      <c r="D124">
        <v>1073000</v>
      </c>
      <c r="E124">
        <v>501000</v>
      </c>
      <c r="F124">
        <v>4000</v>
      </c>
      <c r="G124">
        <f t="shared" si="19"/>
        <v>505000</v>
      </c>
      <c r="H124">
        <v>3744070</v>
      </c>
      <c r="I124">
        <v>4289792</v>
      </c>
      <c r="J124">
        <v>962000</v>
      </c>
      <c r="K124">
        <v>2355000</v>
      </c>
      <c r="L124">
        <v>1690000</v>
      </c>
      <c r="M124">
        <v>3680000</v>
      </c>
      <c r="N124">
        <v>3.02</v>
      </c>
      <c r="O124">
        <v>199000</v>
      </c>
      <c r="P124">
        <v>2.77</v>
      </c>
      <c r="Q124">
        <v>0</v>
      </c>
      <c r="R124">
        <v>2487.9</v>
      </c>
      <c r="S124">
        <v>1616000</v>
      </c>
      <c r="U124">
        <f t="shared" si="20"/>
        <v>1.9814480515605418E-2</v>
      </c>
      <c r="V124">
        <f t="shared" si="21"/>
        <v>0.25012867756758372</v>
      </c>
      <c r="W124">
        <f t="shared" si="22"/>
        <v>0.11772132541624396</v>
      </c>
      <c r="Y124" t="str">
        <f t="shared" si="23"/>
        <v>YES</v>
      </c>
    </row>
    <row r="125" spans="1:25" x14ac:dyDescent="0.25">
      <c r="A125" t="s">
        <v>145</v>
      </c>
      <c r="B125" s="1">
        <v>2010</v>
      </c>
      <c r="C125">
        <v>1230300</v>
      </c>
      <c r="D125">
        <v>1239000</v>
      </c>
      <c r="E125">
        <v>223200</v>
      </c>
      <c r="F125">
        <v>8600</v>
      </c>
      <c r="G125">
        <f t="shared" si="19"/>
        <v>231800</v>
      </c>
      <c r="H125">
        <v>5793758</v>
      </c>
      <c r="I125">
        <v>3917805.5</v>
      </c>
      <c r="J125">
        <v>2375600</v>
      </c>
      <c r="K125">
        <v>1799600</v>
      </c>
      <c r="L125">
        <v>1706900</v>
      </c>
      <c r="M125">
        <v>4947900</v>
      </c>
      <c r="N125">
        <v>3.57</v>
      </c>
      <c r="O125">
        <v>462500</v>
      </c>
      <c r="P125">
        <v>6.18</v>
      </c>
      <c r="Q125">
        <v>711900</v>
      </c>
      <c r="R125">
        <v>2138.3000000000002</v>
      </c>
      <c r="S125">
        <v>717200</v>
      </c>
      <c r="U125">
        <f t="shared" si="20"/>
        <v>0.31402784033051157</v>
      </c>
      <c r="V125">
        <f t="shared" si="21"/>
        <v>0.31624847124238303</v>
      </c>
      <c r="W125">
        <f t="shared" si="22"/>
        <v>5.9165775330092318E-2</v>
      </c>
      <c r="Y125" t="str">
        <f t="shared" si="23"/>
        <v>YES</v>
      </c>
    </row>
    <row r="126" spans="1:25" x14ac:dyDescent="0.25">
      <c r="A126" t="s">
        <v>145</v>
      </c>
      <c r="B126" s="1">
        <v>2011</v>
      </c>
      <c r="C126">
        <v>1448800</v>
      </c>
      <c r="D126">
        <v>1090000</v>
      </c>
      <c r="E126">
        <v>236200</v>
      </c>
      <c r="F126">
        <v>9000</v>
      </c>
      <c r="G126">
        <f t="shared" si="19"/>
        <v>245200</v>
      </c>
      <c r="H126">
        <v>14011800</v>
      </c>
      <c r="I126">
        <v>9902779</v>
      </c>
      <c r="J126">
        <v>2971800</v>
      </c>
      <c r="K126">
        <v>1729500</v>
      </c>
      <c r="L126">
        <v>1848000</v>
      </c>
      <c r="M126">
        <v>6013000</v>
      </c>
      <c r="N126">
        <v>2.68</v>
      </c>
      <c r="O126">
        <v>608700</v>
      </c>
      <c r="P126">
        <v>9.27</v>
      </c>
      <c r="Q126">
        <v>679800</v>
      </c>
      <c r="R126">
        <v>2480.1999999999998</v>
      </c>
      <c r="S126">
        <v>2545100</v>
      </c>
      <c r="U126">
        <f t="shared" si="20"/>
        <v>0.14630236623477108</v>
      </c>
      <c r="V126">
        <f t="shared" si="21"/>
        <v>0.11007011264211794</v>
      </c>
      <c r="W126">
        <f t="shared" si="22"/>
        <v>2.4760726256740657E-2</v>
      </c>
      <c r="Y126" t="str">
        <f t="shared" si="23"/>
        <v>YES</v>
      </c>
    </row>
    <row r="127" spans="1:25" x14ac:dyDescent="0.25">
      <c r="A127" t="s">
        <v>145</v>
      </c>
      <c r="B127" s="1">
        <v>2012</v>
      </c>
      <c r="C127">
        <v>2250900</v>
      </c>
      <c r="D127">
        <v>1437700</v>
      </c>
      <c r="E127">
        <v>183800</v>
      </c>
      <c r="F127">
        <v>8700</v>
      </c>
      <c r="G127">
        <f t="shared" si="19"/>
        <v>192500</v>
      </c>
      <c r="H127">
        <v>13738049</v>
      </c>
      <c r="I127">
        <v>13874924.5</v>
      </c>
      <c r="J127">
        <v>3725200</v>
      </c>
      <c r="K127">
        <v>2091600</v>
      </c>
      <c r="L127">
        <v>2276400</v>
      </c>
      <c r="M127">
        <v>7041100</v>
      </c>
      <c r="N127">
        <v>4.32</v>
      </c>
      <c r="O127">
        <v>518100</v>
      </c>
      <c r="P127">
        <v>5.56</v>
      </c>
      <c r="Q127">
        <v>1139600</v>
      </c>
      <c r="R127">
        <v>1760</v>
      </c>
      <c r="S127">
        <v>3148200</v>
      </c>
      <c r="U127">
        <f t="shared" si="20"/>
        <v>0.16222790978069826</v>
      </c>
      <c r="V127">
        <f t="shared" si="21"/>
        <v>0.10361858185246341</v>
      </c>
      <c r="W127">
        <f t="shared" si="22"/>
        <v>1.3873949368156922E-2</v>
      </c>
      <c r="Y127" t="str">
        <f t="shared" si="23"/>
        <v>YES</v>
      </c>
    </row>
    <row r="128" spans="1:25" x14ac:dyDescent="0.25">
      <c r="A128" t="s">
        <v>145</v>
      </c>
      <c r="B128" s="1">
        <v>2013</v>
      </c>
      <c r="C128">
        <v>2242800</v>
      </c>
      <c r="D128">
        <v>1379800</v>
      </c>
      <c r="E128">
        <v>273300</v>
      </c>
      <c r="F128">
        <v>10300</v>
      </c>
      <c r="G128">
        <f t="shared" si="19"/>
        <v>283600</v>
      </c>
      <c r="H128">
        <v>10578297</v>
      </c>
      <c r="I128">
        <v>12158173</v>
      </c>
      <c r="J128">
        <v>4139400</v>
      </c>
      <c r="K128">
        <v>2169800</v>
      </c>
      <c r="L128">
        <v>2723200</v>
      </c>
      <c r="M128">
        <v>7888500</v>
      </c>
      <c r="N128">
        <v>3.68</v>
      </c>
      <c r="O128">
        <v>787600</v>
      </c>
      <c r="P128">
        <v>6.98</v>
      </c>
      <c r="Q128">
        <v>1242400</v>
      </c>
      <c r="R128">
        <v>1045</v>
      </c>
      <c r="S128">
        <v>3486500</v>
      </c>
      <c r="U128">
        <f t="shared" si="20"/>
        <v>0.18446850525979519</v>
      </c>
      <c r="V128">
        <f t="shared" si="21"/>
        <v>0.11348744585226744</v>
      </c>
      <c r="W128">
        <f t="shared" si="22"/>
        <v>2.3325873056749564E-2</v>
      </c>
      <c r="Y128" t="str">
        <f t="shared" si="23"/>
        <v>YES</v>
      </c>
    </row>
    <row r="129" spans="1:25" x14ac:dyDescent="0.25">
      <c r="A129" t="s">
        <v>145</v>
      </c>
      <c r="B129" s="1">
        <v>2014</v>
      </c>
      <c r="C129">
        <v>3186400</v>
      </c>
      <c r="D129">
        <v>1983300</v>
      </c>
      <c r="E129">
        <v>131600</v>
      </c>
      <c r="F129">
        <v>12700</v>
      </c>
      <c r="G129">
        <f t="shared" si="19"/>
        <v>144300</v>
      </c>
      <c r="H129">
        <v>8975525</v>
      </c>
      <c r="I129">
        <v>9776911</v>
      </c>
      <c r="J129">
        <v>4390000</v>
      </c>
      <c r="K129">
        <v>2752900</v>
      </c>
      <c r="L129">
        <v>2955400</v>
      </c>
      <c r="M129">
        <v>8985300</v>
      </c>
      <c r="N129">
        <v>3.69</v>
      </c>
      <c r="O129">
        <v>487200</v>
      </c>
      <c r="P129">
        <v>3.68</v>
      </c>
      <c r="Q129">
        <v>2180600</v>
      </c>
      <c r="R129">
        <v>195</v>
      </c>
      <c r="S129">
        <v>3450500</v>
      </c>
      <c r="U129">
        <f t="shared" si="20"/>
        <v>0.3259107094255026</v>
      </c>
      <c r="V129">
        <f t="shared" si="21"/>
        <v>0.20285548267750417</v>
      </c>
      <c r="W129">
        <f t="shared" si="22"/>
        <v>1.4759262920568674E-2</v>
      </c>
      <c r="Y129" t="str">
        <f t="shared" si="23"/>
        <v>YES</v>
      </c>
    </row>
    <row r="130" spans="1:25" x14ac:dyDescent="0.25">
      <c r="A130" t="s">
        <v>145</v>
      </c>
      <c r="B130" s="1">
        <v>2015</v>
      </c>
    </row>
    <row r="131" spans="1:25" x14ac:dyDescent="0.25">
      <c r="A131" t="s">
        <v>145</v>
      </c>
      <c r="B131" s="1">
        <v>2016</v>
      </c>
    </row>
    <row r="132" spans="1:25" x14ac:dyDescent="0.25">
      <c r="A132" t="s">
        <v>145</v>
      </c>
      <c r="B132" s="1">
        <v>2017</v>
      </c>
      <c r="C132">
        <v>3600200</v>
      </c>
      <c r="D132">
        <v>2903000</v>
      </c>
      <c r="E132">
        <v>1482700</v>
      </c>
      <c r="F132">
        <v>18600</v>
      </c>
      <c r="G132">
        <f t="shared" ref="G132:G142" si="24">E132+F132</f>
        <v>1501300</v>
      </c>
      <c r="H132">
        <v>16735441</v>
      </c>
      <c r="I132">
        <v>12850903.5</v>
      </c>
      <c r="J132">
        <v>4204600</v>
      </c>
      <c r="K132">
        <v>5000900</v>
      </c>
      <c r="L132">
        <v>3244900</v>
      </c>
      <c r="M132">
        <v>11321300</v>
      </c>
      <c r="N132">
        <v>2.3199999999999998</v>
      </c>
      <c r="O132">
        <v>1324010</v>
      </c>
      <c r="P132">
        <v>9.5399999999999991</v>
      </c>
      <c r="Q132">
        <v>2272300</v>
      </c>
      <c r="R132">
        <v>523.29999999999995</v>
      </c>
      <c r="S132">
        <v>5180600</v>
      </c>
      <c r="U132">
        <f t="shared" si="20"/>
        <v>0.28015150841339675</v>
      </c>
      <c r="V132">
        <f t="shared" si="21"/>
        <v>0.22589851367259897</v>
      </c>
      <c r="W132">
        <f t="shared" si="22"/>
        <v>0.11682447074635648</v>
      </c>
      <c r="Y132" t="str">
        <f t="shared" si="23"/>
        <v>YES</v>
      </c>
    </row>
    <row r="133" spans="1:25" x14ac:dyDescent="0.25">
      <c r="A133" t="s">
        <v>145</v>
      </c>
      <c r="B133" s="1">
        <v>2018</v>
      </c>
      <c r="C133">
        <v>3388000</v>
      </c>
      <c r="D133">
        <v>1893300</v>
      </c>
      <c r="E133">
        <v>731600</v>
      </c>
      <c r="F133">
        <v>26800</v>
      </c>
      <c r="G133">
        <f t="shared" si="24"/>
        <v>758400</v>
      </c>
      <c r="H133">
        <v>9012160</v>
      </c>
      <c r="I133">
        <v>12873800.5</v>
      </c>
      <c r="J133">
        <v>4682700</v>
      </c>
      <c r="K133">
        <v>3517200</v>
      </c>
      <c r="L133">
        <v>3702700</v>
      </c>
      <c r="M133">
        <v>11121200</v>
      </c>
      <c r="N133">
        <v>3.29</v>
      </c>
      <c r="O133">
        <v>652700</v>
      </c>
      <c r="P133">
        <v>4.79</v>
      </c>
      <c r="Q133">
        <v>1565000</v>
      </c>
      <c r="R133">
        <v>451.6</v>
      </c>
      <c r="S133">
        <v>5312400</v>
      </c>
      <c r="U133">
        <f t="shared" si="20"/>
        <v>0.26317014932769855</v>
      </c>
      <c r="V133">
        <f t="shared" si="21"/>
        <v>0.14706612860747686</v>
      </c>
      <c r="W133">
        <f t="shared" si="22"/>
        <v>5.8910342753874426E-2</v>
      </c>
      <c r="Y133" t="str">
        <f t="shared" si="23"/>
        <v>YES</v>
      </c>
    </row>
    <row r="134" spans="1:25" x14ac:dyDescent="0.25">
      <c r="A134" t="s">
        <v>150</v>
      </c>
      <c r="B134" s="1">
        <v>2010</v>
      </c>
      <c r="C134">
        <v>0</v>
      </c>
      <c r="D134">
        <v>47970</v>
      </c>
      <c r="E134">
        <v>162479</v>
      </c>
      <c r="F134">
        <v>3914</v>
      </c>
      <c r="G134">
        <f t="shared" si="24"/>
        <v>166393</v>
      </c>
      <c r="H134">
        <v>819000</v>
      </c>
      <c r="I134">
        <v>765500</v>
      </c>
      <c r="J134">
        <v>127218</v>
      </c>
      <c r="K134">
        <v>349657</v>
      </c>
      <c r="L134">
        <v>82456</v>
      </c>
      <c r="M134">
        <v>495118</v>
      </c>
      <c r="N134">
        <v>1.75</v>
      </c>
      <c r="O134">
        <v>88930</v>
      </c>
      <c r="P134">
        <v>13.63</v>
      </c>
      <c r="Q134">
        <v>0</v>
      </c>
      <c r="R134">
        <v>14.5</v>
      </c>
      <c r="S134">
        <v>411362</v>
      </c>
      <c r="U134">
        <f t="shared" ref="U134:U157" si="25">C134/I134</f>
        <v>0</v>
      </c>
      <c r="V134">
        <f t="shared" ref="V134:V157" si="26">D134/I134</f>
        <v>6.2664924885695625E-2</v>
      </c>
      <c r="W134">
        <f t="shared" ref="W134:W157" si="27">G134/I134</f>
        <v>0.21736512083605486</v>
      </c>
      <c r="Y134" t="str">
        <f t="shared" ref="Y134:Y157" si="28">IF(AND(U134&lt;0.33,V134&lt;0.33,W134&lt;0.33),"YES","NO")</f>
        <v>YES</v>
      </c>
    </row>
    <row r="135" spans="1:25" x14ac:dyDescent="0.25">
      <c r="A135" t="s">
        <v>150</v>
      </c>
      <c r="B135" s="1">
        <v>2011</v>
      </c>
      <c r="C135">
        <v>0</v>
      </c>
      <c r="D135">
        <v>55190</v>
      </c>
      <c r="E135">
        <v>177084</v>
      </c>
      <c r="F135">
        <v>5185</v>
      </c>
      <c r="G135">
        <f t="shared" si="24"/>
        <v>182269</v>
      </c>
      <c r="H135">
        <v>1155000</v>
      </c>
      <c r="I135">
        <v>987000</v>
      </c>
      <c r="J135">
        <v>129916</v>
      </c>
      <c r="K135">
        <v>370538</v>
      </c>
      <c r="L135">
        <v>82048</v>
      </c>
      <c r="M135">
        <v>518211</v>
      </c>
      <c r="N135">
        <v>1.9</v>
      </c>
      <c r="O135">
        <v>98952</v>
      </c>
      <c r="P135">
        <v>13.59</v>
      </c>
      <c r="Q135">
        <v>0</v>
      </c>
      <c r="R135">
        <v>58.4</v>
      </c>
      <c r="S135">
        <v>435195</v>
      </c>
      <c r="U135">
        <f t="shared" si="25"/>
        <v>0</v>
      </c>
      <c r="V135">
        <f t="shared" si="26"/>
        <v>5.5916919959473149E-2</v>
      </c>
      <c r="W135">
        <f t="shared" si="27"/>
        <v>0.18466970618034448</v>
      </c>
      <c r="Y135" t="str">
        <f t="shared" si="28"/>
        <v>YES</v>
      </c>
    </row>
    <row r="136" spans="1:25" x14ac:dyDescent="0.25">
      <c r="A136" t="s">
        <v>150</v>
      </c>
      <c r="B136" s="1">
        <v>2012</v>
      </c>
      <c r="C136">
        <v>0</v>
      </c>
      <c r="D136">
        <v>66367</v>
      </c>
      <c r="E136">
        <v>201474</v>
      </c>
      <c r="F136">
        <v>6312</v>
      </c>
      <c r="G136">
        <f t="shared" si="24"/>
        <v>207786</v>
      </c>
      <c r="H136">
        <v>618000</v>
      </c>
      <c r="I136">
        <v>886500</v>
      </c>
      <c r="J136">
        <v>124993</v>
      </c>
      <c r="K136">
        <v>406294</v>
      </c>
      <c r="L136">
        <v>88832</v>
      </c>
      <c r="M136">
        <v>545687</v>
      </c>
      <c r="N136">
        <v>1.65</v>
      </c>
      <c r="O136">
        <v>95010</v>
      </c>
      <c r="P136">
        <v>12.4</v>
      </c>
      <c r="Q136">
        <v>0</v>
      </c>
      <c r="R136">
        <v>308.7</v>
      </c>
      <c r="S136">
        <v>456151</v>
      </c>
      <c r="U136">
        <f t="shared" si="25"/>
        <v>0</v>
      </c>
      <c r="V136">
        <f t="shared" si="26"/>
        <v>7.4864072194021428E-2</v>
      </c>
      <c r="W136">
        <f t="shared" si="27"/>
        <v>0.2343891708967851</v>
      </c>
      <c r="Y136" t="str">
        <f t="shared" si="28"/>
        <v>YES</v>
      </c>
    </row>
    <row r="137" spans="1:25" x14ac:dyDescent="0.25">
      <c r="A137" t="s">
        <v>150</v>
      </c>
      <c r="B137" s="1">
        <v>2013</v>
      </c>
      <c r="C137">
        <v>0</v>
      </c>
      <c r="D137">
        <v>74063</v>
      </c>
      <c r="E137">
        <v>156277</v>
      </c>
      <c r="F137">
        <v>5844</v>
      </c>
      <c r="G137">
        <f t="shared" si="24"/>
        <v>162121</v>
      </c>
      <c r="H137">
        <v>715000</v>
      </c>
      <c r="I137">
        <v>666500</v>
      </c>
      <c r="J137">
        <v>117538</v>
      </c>
      <c r="K137">
        <v>339742</v>
      </c>
      <c r="L137">
        <v>89688</v>
      </c>
      <c r="M137">
        <v>467588</v>
      </c>
      <c r="N137">
        <v>1.66</v>
      </c>
      <c r="O137">
        <v>75883</v>
      </c>
      <c r="P137">
        <v>10.07</v>
      </c>
      <c r="Q137">
        <v>0</v>
      </c>
      <c r="R137">
        <v>0.9</v>
      </c>
      <c r="S137">
        <v>377154</v>
      </c>
      <c r="U137">
        <f t="shared" si="25"/>
        <v>0</v>
      </c>
      <c r="V137">
        <f t="shared" si="26"/>
        <v>0.11112228057014253</v>
      </c>
      <c r="W137">
        <f t="shared" si="27"/>
        <v>0.24324231057764442</v>
      </c>
      <c r="Y137" t="str">
        <f t="shared" si="28"/>
        <v>YES</v>
      </c>
    </row>
    <row r="138" spans="1:25" x14ac:dyDescent="0.25">
      <c r="A138" t="s">
        <v>150</v>
      </c>
      <c r="B138" s="1">
        <v>2014</v>
      </c>
      <c r="C138">
        <v>0</v>
      </c>
      <c r="D138">
        <v>81411</v>
      </c>
      <c r="E138">
        <v>204490</v>
      </c>
      <c r="F138">
        <v>5375</v>
      </c>
      <c r="G138">
        <f t="shared" si="24"/>
        <v>209865</v>
      </c>
      <c r="H138">
        <v>710000</v>
      </c>
      <c r="I138">
        <v>712500</v>
      </c>
      <c r="J138">
        <v>118837</v>
      </c>
      <c r="K138">
        <v>413140</v>
      </c>
      <c r="L138">
        <v>158400</v>
      </c>
      <c r="M138">
        <v>540857</v>
      </c>
      <c r="N138">
        <v>2.1</v>
      </c>
      <c r="O138">
        <v>113925</v>
      </c>
      <c r="P138">
        <v>15.51</v>
      </c>
      <c r="Q138">
        <v>0</v>
      </c>
      <c r="R138">
        <v>1.5</v>
      </c>
      <c r="S138">
        <v>380374</v>
      </c>
      <c r="U138">
        <f t="shared" si="25"/>
        <v>0</v>
      </c>
      <c r="V138">
        <f t="shared" si="26"/>
        <v>0.11426105263157894</v>
      </c>
      <c r="W138">
        <f t="shared" si="27"/>
        <v>0.29454736842105261</v>
      </c>
      <c r="Y138" t="str">
        <f t="shared" si="28"/>
        <v>YES</v>
      </c>
    </row>
    <row r="139" spans="1:25" x14ac:dyDescent="0.25">
      <c r="A139" t="s">
        <v>150</v>
      </c>
      <c r="B139" s="1">
        <v>2015</v>
      </c>
      <c r="C139">
        <v>1</v>
      </c>
      <c r="D139">
        <v>115590</v>
      </c>
      <c r="E139">
        <v>208610</v>
      </c>
      <c r="F139">
        <v>6006</v>
      </c>
      <c r="G139">
        <f t="shared" si="24"/>
        <v>214616</v>
      </c>
      <c r="H139">
        <v>850000</v>
      </c>
      <c r="I139">
        <v>780000</v>
      </c>
      <c r="J139">
        <v>111343</v>
      </c>
      <c r="K139">
        <v>407030</v>
      </c>
      <c r="L139">
        <v>129112</v>
      </c>
      <c r="M139">
        <v>527686</v>
      </c>
      <c r="N139">
        <v>1.96</v>
      </c>
      <c r="O139">
        <v>140800</v>
      </c>
      <c r="P139">
        <v>18.18</v>
      </c>
      <c r="Q139">
        <v>0</v>
      </c>
      <c r="R139">
        <v>1</v>
      </c>
      <c r="S139">
        <v>397480</v>
      </c>
      <c r="U139">
        <f t="shared" si="25"/>
        <v>1.282051282051282E-6</v>
      </c>
      <c r="V139">
        <f t="shared" si="26"/>
        <v>0.14819230769230768</v>
      </c>
      <c r="W139">
        <f t="shared" si="27"/>
        <v>0.27514871794871792</v>
      </c>
      <c r="Y139" t="str">
        <f t="shared" si="28"/>
        <v>YES</v>
      </c>
    </row>
    <row r="140" spans="1:25" x14ac:dyDescent="0.25">
      <c r="A140" t="s">
        <v>150</v>
      </c>
      <c r="B140" s="1">
        <v>2016</v>
      </c>
      <c r="C140">
        <v>267</v>
      </c>
      <c r="D140">
        <v>215805</v>
      </c>
      <c r="E140">
        <v>45187</v>
      </c>
      <c r="F140">
        <v>2592</v>
      </c>
      <c r="G140">
        <f t="shared" si="24"/>
        <v>47779</v>
      </c>
      <c r="H140">
        <v>1210000</v>
      </c>
      <c r="I140">
        <v>1030000</v>
      </c>
      <c r="J140">
        <v>98263</v>
      </c>
      <c r="K140">
        <v>383924</v>
      </c>
      <c r="L140">
        <v>171883</v>
      </c>
      <c r="M140">
        <v>491619</v>
      </c>
      <c r="N140">
        <v>3.07</v>
      </c>
      <c r="O140">
        <v>129563</v>
      </c>
      <c r="P140">
        <v>17.170000000000002</v>
      </c>
      <c r="Q140">
        <v>0</v>
      </c>
      <c r="R140">
        <v>2</v>
      </c>
      <c r="S140">
        <v>315698</v>
      </c>
      <c r="U140">
        <f t="shared" si="25"/>
        <v>2.5922330097087376E-4</v>
      </c>
      <c r="V140">
        <f t="shared" si="26"/>
        <v>0.20951941747572816</v>
      </c>
      <c r="W140">
        <f t="shared" si="27"/>
        <v>4.6387378640776702E-2</v>
      </c>
      <c r="Y140" t="str">
        <f t="shared" si="28"/>
        <v>YES</v>
      </c>
    </row>
    <row r="141" spans="1:25" x14ac:dyDescent="0.25">
      <c r="A141" t="s">
        <v>150</v>
      </c>
      <c r="B141" s="1">
        <v>2017</v>
      </c>
      <c r="C141">
        <v>97267</v>
      </c>
      <c r="D141">
        <v>217577</v>
      </c>
      <c r="E141">
        <v>26507</v>
      </c>
      <c r="F141">
        <v>94</v>
      </c>
      <c r="G141">
        <f t="shared" si="24"/>
        <v>26601</v>
      </c>
      <c r="H141">
        <v>1400000</v>
      </c>
      <c r="I141">
        <v>1305000</v>
      </c>
      <c r="J141">
        <v>88041</v>
      </c>
      <c r="K141">
        <v>350395</v>
      </c>
      <c r="L141">
        <v>211787</v>
      </c>
      <c r="M141">
        <v>447356</v>
      </c>
      <c r="N141">
        <v>5.59</v>
      </c>
      <c r="O141">
        <v>101518</v>
      </c>
      <c r="P141">
        <v>14.64</v>
      </c>
      <c r="Q141">
        <v>0</v>
      </c>
      <c r="R141">
        <v>4.5</v>
      </c>
      <c r="S141">
        <v>233499</v>
      </c>
      <c r="U141">
        <f t="shared" si="25"/>
        <v>7.4534099616858238E-2</v>
      </c>
      <c r="V141">
        <f t="shared" si="26"/>
        <v>0.16672567049808429</v>
      </c>
      <c r="W141">
        <f t="shared" si="27"/>
        <v>2.0383908045977013E-2</v>
      </c>
      <c r="Y141" t="str">
        <f t="shared" si="28"/>
        <v>YES</v>
      </c>
    </row>
    <row r="142" spans="1:25" x14ac:dyDescent="0.25">
      <c r="A142" t="s">
        <v>150</v>
      </c>
      <c r="B142" s="1">
        <v>2018</v>
      </c>
      <c r="C142">
        <v>49028</v>
      </c>
      <c r="D142">
        <v>221400</v>
      </c>
      <c r="E142">
        <v>26637</v>
      </c>
      <c r="F142">
        <v>0</v>
      </c>
      <c r="G142">
        <f t="shared" si="24"/>
        <v>26637</v>
      </c>
      <c r="H142">
        <v>1000000</v>
      </c>
      <c r="I142">
        <v>1200000</v>
      </c>
      <c r="J142">
        <v>83307</v>
      </c>
      <c r="K142">
        <v>390844</v>
      </c>
      <c r="L142">
        <v>205670</v>
      </c>
      <c r="M142">
        <v>481715</v>
      </c>
      <c r="N142">
        <v>5.98</v>
      </c>
      <c r="O142">
        <v>57778</v>
      </c>
      <c r="P142">
        <v>8.76</v>
      </c>
      <c r="Q142">
        <v>0</v>
      </c>
      <c r="R142">
        <v>23.6</v>
      </c>
      <c r="S142">
        <v>272244</v>
      </c>
      <c r="U142">
        <f t="shared" si="25"/>
        <v>4.0856666666666666E-2</v>
      </c>
      <c r="V142">
        <f t="shared" si="26"/>
        <v>0.1845</v>
      </c>
      <c r="W142">
        <f t="shared" si="27"/>
        <v>2.2197499999999998E-2</v>
      </c>
      <c r="Y142" t="str">
        <f t="shared" si="28"/>
        <v>YES</v>
      </c>
    </row>
    <row r="143" spans="1:25" x14ac:dyDescent="0.25">
      <c r="A143" t="s">
        <v>152</v>
      </c>
      <c r="B143" s="1">
        <v>2010</v>
      </c>
      <c r="C143">
        <v>353300</v>
      </c>
      <c r="D143">
        <v>305093</v>
      </c>
      <c r="E143">
        <v>23041</v>
      </c>
      <c r="F143">
        <v>1029</v>
      </c>
      <c r="G143">
        <f t="shared" ref="G143:G169" si="29">E143+F143</f>
        <v>24070</v>
      </c>
      <c r="H143">
        <v>2034000</v>
      </c>
      <c r="I143">
        <v>1695000</v>
      </c>
      <c r="J143">
        <v>383832</v>
      </c>
      <c r="K143">
        <v>592333</v>
      </c>
      <c r="L143">
        <v>367104</v>
      </c>
      <c r="M143">
        <v>999995</v>
      </c>
      <c r="N143">
        <v>3.16</v>
      </c>
      <c r="O143">
        <v>112308</v>
      </c>
      <c r="P143">
        <v>8.7899999999999991</v>
      </c>
      <c r="Q143">
        <v>183488</v>
      </c>
      <c r="R143">
        <v>26.8</v>
      </c>
      <c r="S143">
        <v>448726</v>
      </c>
      <c r="U143">
        <f t="shared" si="25"/>
        <v>0.20843657817109146</v>
      </c>
      <c r="V143">
        <f t="shared" si="26"/>
        <v>0.17999587020648969</v>
      </c>
      <c r="W143">
        <f t="shared" si="27"/>
        <v>1.4200589970501476E-2</v>
      </c>
      <c r="Y143" t="str">
        <f t="shared" si="28"/>
        <v>YES</v>
      </c>
    </row>
    <row r="144" spans="1:25" x14ac:dyDescent="0.25">
      <c r="A144" t="s">
        <v>152</v>
      </c>
      <c r="B144" s="1">
        <v>2011</v>
      </c>
      <c r="C144">
        <v>277810</v>
      </c>
      <c r="D144">
        <v>325698</v>
      </c>
      <c r="E144">
        <v>5900</v>
      </c>
      <c r="F144">
        <v>617</v>
      </c>
      <c r="G144">
        <f t="shared" si="29"/>
        <v>6517</v>
      </c>
      <c r="H144">
        <v>2100600</v>
      </c>
      <c r="I144">
        <v>2067300</v>
      </c>
      <c r="J144">
        <v>375575</v>
      </c>
      <c r="K144">
        <v>576885</v>
      </c>
      <c r="L144">
        <v>304575</v>
      </c>
      <c r="M144">
        <v>974416</v>
      </c>
      <c r="N144">
        <v>4.7699999999999996</v>
      </c>
      <c r="O144">
        <v>113321</v>
      </c>
      <c r="P144">
        <v>8.0500000000000007</v>
      </c>
      <c r="Q144">
        <v>178500</v>
      </c>
      <c r="R144">
        <v>71.8</v>
      </c>
      <c r="S144">
        <v>490753</v>
      </c>
      <c r="U144">
        <f t="shared" si="25"/>
        <v>0.13438301165771779</v>
      </c>
      <c r="V144">
        <f t="shared" si="26"/>
        <v>0.15754752575823538</v>
      </c>
      <c r="W144">
        <f t="shared" si="27"/>
        <v>3.1524210322643061E-3</v>
      </c>
      <c r="Y144" t="str">
        <f t="shared" si="28"/>
        <v>YES</v>
      </c>
    </row>
    <row r="145" spans="1:25" x14ac:dyDescent="0.25">
      <c r="A145" t="s">
        <v>152</v>
      </c>
      <c r="B145" s="1">
        <v>2012</v>
      </c>
      <c r="C145">
        <v>241893</v>
      </c>
      <c r="D145">
        <v>362693</v>
      </c>
      <c r="E145">
        <v>4900</v>
      </c>
      <c r="F145">
        <v>287</v>
      </c>
      <c r="G145">
        <f t="shared" si="29"/>
        <v>5187</v>
      </c>
      <c r="H145">
        <v>2412000</v>
      </c>
      <c r="I145">
        <v>2256300</v>
      </c>
      <c r="J145">
        <v>370439</v>
      </c>
      <c r="K145">
        <v>641947</v>
      </c>
      <c r="L145">
        <v>410379</v>
      </c>
      <c r="M145">
        <v>1036888</v>
      </c>
      <c r="N145">
        <v>3.48</v>
      </c>
      <c r="O145">
        <v>145678</v>
      </c>
      <c r="P145">
        <v>10.130000000000001</v>
      </c>
      <c r="Q145">
        <v>89990</v>
      </c>
      <c r="R145">
        <v>5.3</v>
      </c>
      <c r="S145">
        <v>536022</v>
      </c>
      <c r="U145">
        <f t="shared" si="25"/>
        <v>0.10720781810929397</v>
      </c>
      <c r="V145">
        <f t="shared" si="26"/>
        <v>0.16074679785489518</v>
      </c>
      <c r="W145">
        <f t="shared" si="27"/>
        <v>2.298896423347959E-3</v>
      </c>
      <c r="Y145" t="str">
        <f t="shared" si="28"/>
        <v>YES</v>
      </c>
    </row>
    <row r="146" spans="1:25" x14ac:dyDescent="0.25">
      <c r="A146" t="s">
        <v>152</v>
      </c>
      <c r="B146" s="1">
        <v>2013</v>
      </c>
      <c r="C146">
        <v>170695</v>
      </c>
      <c r="D146">
        <v>371767</v>
      </c>
      <c r="E146">
        <v>2728</v>
      </c>
      <c r="F146">
        <v>21</v>
      </c>
      <c r="G146">
        <f t="shared" si="29"/>
        <v>2749</v>
      </c>
      <c r="H146">
        <v>2340000</v>
      </c>
      <c r="I146">
        <v>2376000</v>
      </c>
      <c r="J146">
        <v>370971</v>
      </c>
      <c r="K146">
        <v>644865</v>
      </c>
      <c r="L146">
        <v>431992</v>
      </c>
      <c r="M146">
        <v>1041860</v>
      </c>
      <c r="N146">
        <v>4.43</v>
      </c>
      <c r="O146">
        <v>174804</v>
      </c>
      <c r="P146">
        <v>11.76</v>
      </c>
      <c r="Q146">
        <v>26719</v>
      </c>
      <c r="R146">
        <v>3.5</v>
      </c>
      <c r="S146">
        <v>513382</v>
      </c>
      <c r="U146">
        <f t="shared" si="25"/>
        <v>7.184132996632997E-2</v>
      </c>
      <c r="V146">
        <f t="shared" si="26"/>
        <v>0.1564675925925926</v>
      </c>
      <c r="W146">
        <f t="shared" si="27"/>
        <v>1.1569865319865319E-3</v>
      </c>
      <c r="Y146" t="str">
        <f t="shared" si="28"/>
        <v>YES</v>
      </c>
    </row>
    <row r="147" spans="1:25" x14ac:dyDescent="0.25">
      <c r="A147" t="s">
        <v>152</v>
      </c>
      <c r="B147" s="1">
        <v>2014</v>
      </c>
      <c r="C147">
        <v>201013</v>
      </c>
      <c r="D147">
        <v>400006</v>
      </c>
      <c r="E147">
        <v>2635</v>
      </c>
      <c r="F147">
        <v>168</v>
      </c>
      <c r="G147">
        <f t="shared" si="29"/>
        <v>2803</v>
      </c>
      <c r="H147">
        <v>2430000</v>
      </c>
      <c r="I147">
        <v>2385000</v>
      </c>
      <c r="J147">
        <v>365882</v>
      </c>
      <c r="K147">
        <v>680235</v>
      </c>
      <c r="L147">
        <v>429605</v>
      </c>
      <c r="M147">
        <v>1072885</v>
      </c>
      <c r="N147">
        <v>4.63</v>
      </c>
      <c r="O147">
        <v>145395</v>
      </c>
      <c r="P147">
        <v>9.14</v>
      </c>
      <c r="Q147">
        <v>50000</v>
      </c>
      <c r="R147">
        <v>12.8</v>
      </c>
      <c r="S147">
        <v>524516</v>
      </c>
      <c r="U147">
        <f t="shared" si="25"/>
        <v>8.4282180293501055E-2</v>
      </c>
      <c r="V147">
        <f t="shared" si="26"/>
        <v>0.1677174004192872</v>
      </c>
      <c r="W147">
        <f t="shared" si="27"/>
        <v>1.1752620545073375E-3</v>
      </c>
      <c r="Y147" t="str">
        <f t="shared" si="28"/>
        <v>YES</v>
      </c>
    </row>
    <row r="148" spans="1:25" x14ac:dyDescent="0.25">
      <c r="A148" t="s">
        <v>152</v>
      </c>
      <c r="B148" s="1">
        <v>2015</v>
      </c>
      <c r="C148">
        <v>250016</v>
      </c>
      <c r="D148">
        <v>414087</v>
      </c>
      <c r="E148">
        <v>3028</v>
      </c>
      <c r="F148">
        <v>0</v>
      </c>
      <c r="G148">
        <f t="shared" si="29"/>
        <v>3028</v>
      </c>
      <c r="H148">
        <v>2196000</v>
      </c>
      <c r="I148">
        <v>2313000</v>
      </c>
      <c r="J148">
        <v>363460</v>
      </c>
      <c r="K148">
        <v>755203</v>
      </c>
      <c r="L148">
        <v>473262</v>
      </c>
      <c r="M148">
        <v>1143630</v>
      </c>
      <c r="N148">
        <v>4.0999999999999996</v>
      </c>
      <c r="O148">
        <v>173213</v>
      </c>
      <c r="P148">
        <v>10.97</v>
      </c>
      <c r="Q148">
        <v>34758</v>
      </c>
      <c r="R148">
        <v>13.5</v>
      </c>
      <c r="S148">
        <v>570170</v>
      </c>
      <c r="U148">
        <f t="shared" si="25"/>
        <v>0.10809165585819282</v>
      </c>
      <c r="V148">
        <f t="shared" si="26"/>
        <v>0.17902594033722438</v>
      </c>
      <c r="W148">
        <f t="shared" si="27"/>
        <v>1.3091223519239084E-3</v>
      </c>
      <c r="Y148" t="str">
        <f t="shared" si="28"/>
        <v>YES</v>
      </c>
    </row>
    <row r="149" spans="1:25" x14ac:dyDescent="0.25">
      <c r="A149" t="s">
        <v>152</v>
      </c>
      <c r="B149" s="1">
        <v>2016</v>
      </c>
      <c r="C149">
        <v>175672</v>
      </c>
      <c r="D149">
        <v>462398</v>
      </c>
      <c r="E149">
        <v>1634</v>
      </c>
      <c r="F149">
        <v>0</v>
      </c>
      <c r="G149">
        <f t="shared" si="29"/>
        <v>1634</v>
      </c>
      <c r="H149">
        <v>2125800</v>
      </c>
      <c r="I149">
        <v>2160900</v>
      </c>
      <c r="J149">
        <v>356423</v>
      </c>
      <c r="K149">
        <v>816524</v>
      </c>
      <c r="L149">
        <v>483899</v>
      </c>
      <c r="M149">
        <v>1215361</v>
      </c>
      <c r="N149">
        <v>3.33</v>
      </c>
      <c r="O149">
        <v>220586</v>
      </c>
      <c r="P149">
        <v>12.93</v>
      </c>
      <c r="Q149">
        <v>40000</v>
      </c>
      <c r="R149">
        <v>8.8000000000000007</v>
      </c>
      <c r="S149">
        <v>632362</v>
      </c>
      <c r="U149">
        <f t="shared" si="25"/>
        <v>8.1295756397797209E-2</v>
      </c>
      <c r="V149">
        <f t="shared" si="26"/>
        <v>0.21398398815308436</v>
      </c>
      <c r="W149">
        <f t="shared" si="27"/>
        <v>7.5616641214308849E-4</v>
      </c>
      <c r="Y149" t="str">
        <f t="shared" si="28"/>
        <v>YES</v>
      </c>
    </row>
    <row r="150" spans="1:25" x14ac:dyDescent="0.25">
      <c r="A150" t="s">
        <v>152</v>
      </c>
      <c r="B150" s="1">
        <v>2017</v>
      </c>
      <c r="C150">
        <v>203716</v>
      </c>
      <c r="D150">
        <v>464636</v>
      </c>
      <c r="E150">
        <v>6155</v>
      </c>
      <c r="F150">
        <v>314</v>
      </c>
      <c r="G150">
        <f t="shared" si="29"/>
        <v>6469</v>
      </c>
      <c r="H150">
        <v>2700000</v>
      </c>
      <c r="I150">
        <v>2412900</v>
      </c>
      <c r="J150">
        <v>368669</v>
      </c>
      <c r="K150">
        <v>866282</v>
      </c>
      <c r="L150">
        <v>539006</v>
      </c>
      <c r="M150">
        <v>1295766</v>
      </c>
      <c r="N150">
        <v>3.3</v>
      </c>
      <c r="O150">
        <v>222588</v>
      </c>
      <c r="P150">
        <v>12.2</v>
      </c>
      <c r="Q150">
        <v>22380</v>
      </c>
      <c r="R150">
        <v>42.9</v>
      </c>
      <c r="S150">
        <v>681772</v>
      </c>
      <c r="U150">
        <f t="shared" si="25"/>
        <v>8.4427866882174976E-2</v>
      </c>
      <c r="V150">
        <f t="shared" si="26"/>
        <v>0.19256330556591653</v>
      </c>
      <c r="W150">
        <f t="shared" si="27"/>
        <v>2.6810062580297565E-3</v>
      </c>
      <c r="Y150" t="str">
        <f t="shared" si="28"/>
        <v>YES</v>
      </c>
    </row>
    <row r="151" spans="1:25" x14ac:dyDescent="0.25">
      <c r="A151" t="s">
        <v>152</v>
      </c>
      <c r="B151" s="1">
        <v>2018</v>
      </c>
      <c r="C151">
        <v>216714</v>
      </c>
      <c r="D151">
        <v>528478</v>
      </c>
      <c r="E151">
        <v>22751</v>
      </c>
      <c r="F151">
        <v>235</v>
      </c>
      <c r="G151">
        <f t="shared" si="29"/>
        <v>22986</v>
      </c>
      <c r="H151">
        <v>2950200</v>
      </c>
      <c r="I151">
        <v>2825100</v>
      </c>
      <c r="J151">
        <v>367526</v>
      </c>
      <c r="K151">
        <v>979894</v>
      </c>
      <c r="L151">
        <v>558601</v>
      </c>
      <c r="M151">
        <v>1406911</v>
      </c>
      <c r="N151">
        <v>3.49</v>
      </c>
      <c r="O151">
        <v>303174</v>
      </c>
      <c r="P151">
        <v>16.47</v>
      </c>
      <c r="Q151">
        <v>50000</v>
      </c>
      <c r="R151">
        <v>14.7</v>
      </c>
      <c r="S151">
        <v>798310</v>
      </c>
      <c r="U151">
        <f t="shared" si="25"/>
        <v>7.6710204948497396E-2</v>
      </c>
      <c r="V151">
        <f t="shared" si="26"/>
        <v>0.1870652366287919</v>
      </c>
      <c r="W151">
        <f t="shared" si="27"/>
        <v>8.1363491557820966E-3</v>
      </c>
      <c r="Y151" t="str">
        <f t="shared" si="28"/>
        <v>YES</v>
      </c>
    </row>
    <row r="152" spans="1:25" x14ac:dyDescent="0.25">
      <c r="A152" t="s">
        <v>153</v>
      </c>
      <c r="B152" s="1">
        <v>2010</v>
      </c>
      <c r="C152">
        <v>838200</v>
      </c>
      <c r="D152">
        <v>1327200</v>
      </c>
      <c r="E152">
        <v>60000</v>
      </c>
      <c r="F152">
        <v>200</v>
      </c>
      <c r="G152">
        <f t="shared" si="29"/>
        <v>60200</v>
      </c>
      <c r="H152">
        <v>7020000</v>
      </c>
      <c r="I152">
        <v>7312500</v>
      </c>
      <c r="J152">
        <v>2099500</v>
      </c>
      <c r="K152">
        <v>2258500</v>
      </c>
      <c r="L152">
        <v>1363700</v>
      </c>
      <c r="M152">
        <v>4412000</v>
      </c>
      <c r="N152">
        <v>3.63</v>
      </c>
      <c r="O152">
        <v>40500</v>
      </c>
      <c r="P152">
        <v>0.39</v>
      </c>
      <c r="Q152">
        <v>454600</v>
      </c>
      <c r="R152">
        <v>291.60000000000002</v>
      </c>
      <c r="S152">
        <v>2159100</v>
      </c>
      <c r="U152">
        <f t="shared" si="25"/>
        <v>0.11462564102564103</v>
      </c>
      <c r="V152">
        <f t="shared" si="26"/>
        <v>0.18149743589743589</v>
      </c>
      <c r="W152">
        <f t="shared" si="27"/>
        <v>8.2324786324786316E-3</v>
      </c>
      <c r="Y152" t="str">
        <f t="shared" si="28"/>
        <v>YES</v>
      </c>
    </row>
    <row r="153" spans="1:25" x14ac:dyDescent="0.25">
      <c r="A153" t="s">
        <v>153</v>
      </c>
      <c r="B153" s="1">
        <v>2011</v>
      </c>
      <c r="C153">
        <v>540100</v>
      </c>
      <c r="D153">
        <v>1583000</v>
      </c>
      <c r="E153">
        <v>54300</v>
      </c>
      <c r="F153">
        <v>200</v>
      </c>
      <c r="G153">
        <f t="shared" si="29"/>
        <v>54500</v>
      </c>
      <c r="H153">
        <v>7488000</v>
      </c>
      <c r="I153">
        <v>7254000</v>
      </c>
      <c r="J153">
        <v>2017900</v>
      </c>
      <c r="K153">
        <v>2555800</v>
      </c>
      <c r="L153">
        <v>1575600</v>
      </c>
      <c r="M153">
        <v>4624000</v>
      </c>
      <c r="N153">
        <v>2.96</v>
      </c>
      <c r="O153">
        <v>171200</v>
      </c>
      <c r="P153">
        <v>3.01</v>
      </c>
      <c r="Q153">
        <v>352900</v>
      </c>
      <c r="R153">
        <v>371.9</v>
      </c>
      <c r="S153">
        <v>2265800</v>
      </c>
      <c r="U153">
        <f t="shared" si="25"/>
        <v>7.445547284256962E-2</v>
      </c>
      <c r="V153">
        <f t="shared" si="26"/>
        <v>0.21822442790184726</v>
      </c>
      <c r="W153">
        <f t="shared" si="27"/>
        <v>7.5130962227736419E-3</v>
      </c>
      <c r="Y153" t="str">
        <f t="shared" si="28"/>
        <v>YES</v>
      </c>
    </row>
    <row r="154" spans="1:25" x14ac:dyDescent="0.25">
      <c r="A154" t="s">
        <v>153</v>
      </c>
      <c r="B154" s="1">
        <v>2012</v>
      </c>
      <c r="C154">
        <v>547400</v>
      </c>
      <c r="D154">
        <v>967400</v>
      </c>
      <c r="E154">
        <v>251800</v>
      </c>
      <c r="F154">
        <v>1700</v>
      </c>
      <c r="G154">
        <f t="shared" si="29"/>
        <v>253500</v>
      </c>
      <c r="H154">
        <v>3974100</v>
      </c>
      <c r="I154">
        <v>5731050</v>
      </c>
      <c r="J154">
        <v>2016400</v>
      </c>
      <c r="K154">
        <v>1983300</v>
      </c>
      <c r="L154">
        <v>1257900</v>
      </c>
      <c r="M154">
        <v>4045100</v>
      </c>
      <c r="N154">
        <v>3.07</v>
      </c>
      <c r="O154">
        <v>-90600</v>
      </c>
      <c r="P154">
        <v>-1.3</v>
      </c>
      <c r="Q154">
        <v>241300</v>
      </c>
      <c r="R154">
        <v>245</v>
      </c>
      <c r="S154">
        <v>2160900</v>
      </c>
      <c r="U154">
        <f t="shared" si="25"/>
        <v>9.5514783503895445E-2</v>
      </c>
      <c r="V154">
        <f t="shared" si="26"/>
        <v>0.16879978363476153</v>
      </c>
      <c r="W154">
        <f t="shared" si="27"/>
        <v>4.4232732221844165E-2</v>
      </c>
      <c r="Y154" t="str">
        <f t="shared" si="28"/>
        <v>YES</v>
      </c>
    </row>
    <row r="155" spans="1:25" x14ac:dyDescent="0.25">
      <c r="A155" t="s">
        <v>153</v>
      </c>
      <c r="B155" s="1">
        <v>2013</v>
      </c>
      <c r="C155">
        <v>218544</v>
      </c>
      <c r="D155">
        <v>1186177</v>
      </c>
      <c r="E155">
        <v>44889</v>
      </c>
      <c r="F155">
        <v>3630</v>
      </c>
      <c r="G155">
        <f t="shared" si="29"/>
        <v>48519</v>
      </c>
      <c r="H155">
        <v>3357900</v>
      </c>
      <c r="I155">
        <v>3666000</v>
      </c>
      <c r="J155">
        <v>1924178</v>
      </c>
      <c r="K155">
        <v>2132073</v>
      </c>
      <c r="L155">
        <v>1369944</v>
      </c>
      <c r="M155">
        <v>4097450</v>
      </c>
      <c r="N155">
        <v>0.89</v>
      </c>
      <c r="O155">
        <v>193410</v>
      </c>
      <c r="P155">
        <v>2.5099999999999998</v>
      </c>
      <c r="Q155">
        <v>49916</v>
      </c>
      <c r="R155">
        <v>161</v>
      </c>
      <c r="S155">
        <v>2261973</v>
      </c>
      <c r="U155">
        <f t="shared" si="25"/>
        <v>5.9613747954173485E-2</v>
      </c>
      <c r="V155">
        <f t="shared" si="26"/>
        <v>0.32356164757228589</v>
      </c>
      <c r="W155">
        <f t="shared" si="27"/>
        <v>1.3234860883797054E-2</v>
      </c>
      <c r="Y155" t="str">
        <f t="shared" si="28"/>
        <v>YES</v>
      </c>
    </row>
    <row r="156" spans="1:25" x14ac:dyDescent="0.25">
      <c r="A156" t="s">
        <v>153</v>
      </c>
      <c r="B156" s="1">
        <v>2014</v>
      </c>
      <c r="C156">
        <v>146164</v>
      </c>
      <c r="D156">
        <v>741395</v>
      </c>
      <c r="E156">
        <v>426537</v>
      </c>
      <c r="F156">
        <v>5406</v>
      </c>
      <c r="G156">
        <f t="shared" si="29"/>
        <v>431943</v>
      </c>
      <c r="H156">
        <v>3627000</v>
      </c>
      <c r="I156">
        <v>3492450</v>
      </c>
      <c r="J156">
        <v>1802463</v>
      </c>
      <c r="K156">
        <v>2166687</v>
      </c>
      <c r="L156">
        <v>1427737</v>
      </c>
      <c r="M156">
        <v>4010010</v>
      </c>
      <c r="N156">
        <v>1.97</v>
      </c>
      <c r="O156">
        <v>203708</v>
      </c>
      <c r="P156">
        <v>3.44</v>
      </c>
      <c r="Q156">
        <v>25039</v>
      </c>
      <c r="R156">
        <v>260.3</v>
      </c>
      <c r="S156">
        <v>2165164</v>
      </c>
      <c r="U156">
        <f t="shared" si="25"/>
        <v>4.1851422353934915E-2</v>
      </c>
      <c r="V156">
        <f t="shared" si="26"/>
        <v>0.21228507208406705</v>
      </c>
      <c r="W156">
        <f t="shared" si="27"/>
        <v>0.12367907915646609</v>
      </c>
      <c r="Y156" t="str">
        <f t="shared" si="28"/>
        <v>YES</v>
      </c>
    </row>
    <row r="157" spans="1:25" x14ac:dyDescent="0.25">
      <c r="A157" t="s">
        <v>153</v>
      </c>
      <c r="B157" s="1">
        <v>2015</v>
      </c>
      <c r="C157">
        <v>521406</v>
      </c>
      <c r="D157">
        <v>601140</v>
      </c>
      <c r="E157">
        <v>715598</v>
      </c>
      <c r="F157">
        <v>3804</v>
      </c>
      <c r="G157">
        <f t="shared" si="29"/>
        <v>719402</v>
      </c>
      <c r="H157">
        <v>1638000</v>
      </c>
      <c r="I157">
        <v>2632500</v>
      </c>
      <c r="J157">
        <v>1727570</v>
      </c>
      <c r="K157">
        <v>2176194</v>
      </c>
      <c r="L157">
        <v>1596276</v>
      </c>
      <c r="M157">
        <v>3947106</v>
      </c>
      <c r="N157">
        <v>2.04</v>
      </c>
      <c r="O157">
        <v>-27960</v>
      </c>
      <c r="P157">
        <v>-1.21</v>
      </c>
      <c r="Q157">
        <v>0</v>
      </c>
      <c r="R157">
        <v>378</v>
      </c>
      <c r="S157">
        <v>1944960</v>
      </c>
      <c r="U157">
        <f t="shared" si="25"/>
        <v>0.19806495726495726</v>
      </c>
      <c r="V157">
        <f t="shared" si="26"/>
        <v>0.22835327635327635</v>
      </c>
      <c r="W157">
        <f t="shared" si="27"/>
        <v>0.27327711301044633</v>
      </c>
      <c r="Y157" t="str">
        <f t="shared" si="28"/>
        <v>YES</v>
      </c>
    </row>
    <row r="158" spans="1:25" x14ac:dyDescent="0.25">
      <c r="A158" t="s">
        <v>153</v>
      </c>
      <c r="B158" s="1">
        <v>2016</v>
      </c>
    </row>
    <row r="159" spans="1:25" x14ac:dyDescent="0.25">
      <c r="A159" t="s">
        <v>153</v>
      </c>
      <c r="B159" s="1">
        <v>2017</v>
      </c>
    </row>
    <row r="160" spans="1:25" x14ac:dyDescent="0.25">
      <c r="A160" t="s">
        <v>153</v>
      </c>
      <c r="B160" s="1">
        <v>2018</v>
      </c>
    </row>
    <row r="161" spans="1:25" x14ac:dyDescent="0.25">
      <c r="A161" t="s">
        <v>156</v>
      </c>
      <c r="B161" s="1">
        <v>2010</v>
      </c>
    </row>
    <row r="162" spans="1:25" x14ac:dyDescent="0.25">
      <c r="A162" t="s">
        <v>156</v>
      </c>
      <c r="B162" s="1">
        <v>2011</v>
      </c>
    </row>
    <row r="163" spans="1:25" x14ac:dyDescent="0.25">
      <c r="A163" t="s">
        <v>156</v>
      </c>
      <c r="B163" s="1">
        <v>2012</v>
      </c>
    </row>
    <row r="164" spans="1:25" x14ac:dyDescent="0.25">
      <c r="A164" t="s">
        <v>156</v>
      </c>
      <c r="B164" s="1">
        <v>2013</v>
      </c>
    </row>
    <row r="165" spans="1:25" x14ac:dyDescent="0.25">
      <c r="A165" t="s">
        <v>156</v>
      </c>
      <c r="B165" s="1">
        <v>2014</v>
      </c>
    </row>
    <row r="166" spans="1:25" x14ac:dyDescent="0.25">
      <c r="A166" t="s">
        <v>156</v>
      </c>
      <c r="B166" s="1">
        <v>2015</v>
      </c>
    </row>
    <row r="167" spans="1:25" x14ac:dyDescent="0.25">
      <c r="A167" t="s">
        <v>156</v>
      </c>
      <c r="B167" s="1">
        <v>2016</v>
      </c>
      <c r="C167">
        <v>682732</v>
      </c>
      <c r="D167">
        <v>1494375</v>
      </c>
      <c r="E167">
        <v>378531</v>
      </c>
      <c r="F167">
        <v>1809</v>
      </c>
      <c r="G167">
        <f t="shared" si="29"/>
        <v>380340</v>
      </c>
      <c r="H167">
        <v>11155200</v>
      </c>
      <c r="I167">
        <v>5577600</v>
      </c>
      <c r="J167">
        <v>1512318</v>
      </c>
      <c r="K167">
        <v>2807659</v>
      </c>
      <c r="L167">
        <v>3070941</v>
      </c>
      <c r="M167">
        <v>4638586</v>
      </c>
      <c r="N167">
        <v>3.87</v>
      </c>
      <c r="O167">
        <v>1243894</v>
      </c>
      <c r="P167">
        <v>20.5</v>
      </c>
      <c r="Q167">
        <v>0</v>
      </c>
      <c r="R167">
        <v>606.9</v>
      </c>
      <c r="S167">
        <v>1390909</v>
      </c>
      <c r="U167">
        <f t="shared" ref="U167:U169" si="30">C167/I167</f>
        <v>0.12240605278255881</v>
      </c>
      <c r="V167">
        <f t="shared" ref="V167:V169" si="31">D167/I167</f>
        <v>0.2679243760757315</v>
      </c>
      <c r="W167">
        <f t="shared" ref="W167:W169" si="32">G167/I167</f>
        <v>6.8190619621342513E-2</v>
      </c>
      <c r="Y167" t="str">
        <f t="shared" ref="Y167:Y169" si="33">IF(AND(U167&lt;0.33,V167&lt;0.33,W167&lt;0.33),"YES","NO")</f>
        <v>YES</v>
      </c>
    </row>
    <row r="168" spans="1:25" x14ac:dyDescent="0.25">
      <c r="A168" t="s">
        <v>156</v>
      </c>
      <c r="B168" s="1">
        <v>2017</v>
      </c>
      <c r="C168">
        <v>602713</v>
      </c>
      <c r="D168">
        <v>1591370</v>
      </c>
      <c r="E168">
        <v>902501</v>
      </c>
      <c r="F168">
        <v>2967</v>
      </c>
      <c r="G168">
        <f t="shared" si="29"/>
        <v>905468</v>
      </c>
      <c r="H168">
        <v>16217600</v>
      </c>
      <c r="I168">
        <v>13686400</v>
      </c>
      <c r="J168">
        <v>1791204</v>
      </c>
      <c r="K168">
        <v>3549097</v>
      </c>
      <c r="L168">
        <v>3187742</v>
      </c>
      <c r="M168">
        <v>5697630</v>
      </c>
      <c r="N168">
        <v>6.79</v>
      </c>
      <c r="O168">
        <v>1365370</v>
      </c>
      <c r="P168">
        <v>20.22</v>
      </c>
      <c r="Q168">
        <v>315363</v>
      </c>
      <c r="R168">
        <v>940.6</v>
      </c>
      <c r="S168">
        <v>1978409</v>
      </c>
      <c r="U168">
        <f t="shared" si="30"/>
        <v>4.4037365559971946E-2</v>
      </c>
      <c r="V168">
        <f t="shared" si="31"/>
        <v>0.11627381926584054</v>
      </c>
      <c r="W168">
        <f t="shared" si="32"/>
        <v>6.6158230067804538E-2</v>
      </c>
      <c r="Y168" t="str">
        <f t="shared" si="33"/>
        <v>YES</v>
      </c>
    </row>
    <row r="169" spans="1:25" x14ac:dyDescent="0.25">
      <c r="A169" t="s">
        <v>156</v>
      </c>
      <c r="B169" s="1">
        <v>2018</v>
      </c>
      <c r="C169">
        <v>626303</v>
      </c>
      <c r="D169">
        <v>1774204</v>
      </c>
      <c r="E169">
        <v>1112580</v>
      </c>
      <c r="F169">
        <v>6648</v>
      </c>
      <c r="G169">
        <f t="shared" si="29"/>
        <v>1119228</v>
      </c>
      <c r="H169">
        <v>8243200</v>
      </c>
      <c r="I169">
        <v>12230400</v>
      </c>
      <c r="J169">
        <v>1776121</v>
      </c>
      <c r="K169">
        <v>4314426</v>
      </c>
      <c r="L169">
        <v>3737593</v>
      </c>
      <c r="M169">
        <v>6442301</v>
      </c>
      <c r="N169">
        <v>7.66</v>
      </c>
      <c r="O169">
        <v>1025975</v>
      </c>
      <c r="P169">
        <v>13.06</v>
      </c>
      <c r="Q169">
        <v>257143</v>
      </c>
      <c r="R169">
        <v>625.20000000000005</v>
      </c>
      <c r="S169">
        <v>2256261</v>
      </c>
      <c r="U169">
        <f t="shared" si="30"/>
        <v>5.1208709445316587E-2</v>
      </c>
      <c r="V169">
        <f t="shared" si="31"/>
        <v>0.14506508372579802</v>
      </c>
      <c r="W169">
        <f t="shared" si="32"/>
        <v>9.1511970172684462E-2</v>
      </c>
      <c r="Y169" t="str">
        <f t="shared" si="33"/>
        <v>YES</v>
      </c>
    </row>
    <row r="170" spans="1:25" x14ac:dyDescent="0.25">
      <c r="B170" s="1"/>
    </row>
    <row r="171" spans="1:25" x14ac:dyDescent="0.25">
      <c r="B171" s="1"/>
    </row>
    <row r="172" spans="1:25" x14ac:dyDescent="0.25">
      <c r="B172" s="1"/>
    </row>
    <row r="173" spans="1:25" x14ac:dyDescent="0.25">
      <c r="B173" s="1"/>
    </row>
    <row r="174" spans="1:25" x14ac:dyDescent="0.25">
      <c r="B174" s="1"/>
    </row>
    <row r="175" spans="1:25" x14ac:dyDescent="0.25">
      <c r="B175" s="1"/>
    </row>
    <row r="176" spans="1:25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</sheetData>
  <mergeCells count="1">
    <mergeCell ref="U6:W6"/>
  </mergeCells>
  <dataValidations count="1">
    <dataValidation allowBlank="1" showErrorMessage="1" promptTitle="TRAFO" prompt="$B$4:$AHR$17" sqref="B4"/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Y452"/>
  <sheetViews>
    <sheetView tabSelected="1" topLeftCell="G1" zoomScaleNormal="100" workbookViewId="0">
      <selection activeCell="U6" sqref="U6:W6"/>
    </sheetView>
  </sheetViews>
  <sheetFormatPr baseColWidth="10" defaultRowHeight="15" x14ac:dyDescent="0.25"/>
  <sheetData>
    <row r="4" spans="1:25" x14ac:dyDescent="0.25">
      <c r="B4" s="1"/>
      <c r="C4" s="1"/>
    </row>
    <row r="5" spans="1:25" x14ac:dyDescent="0.25">
      <c r="B5" s="1"/>
      <c r="C5" s="1"/>
    </row>
    <row r="6" spans="1:25" x14ac:dyDescent="0.25">
      <c r="B6" s="1"/>
      <c r="U6" s="21" t="s">
        <v>78</v>
      </c>
      <c r="V6" s="21"/>
      <c r="W6" s="21"/>
      <c r="Y6" t="s">
        <v>77</v>
      </c>
    </row>
    <row r="7" spans="1:25" x14ac:dyDescent="0.25">
      <c r="A7" t="s">
        <v>0</v>
      </c>
      <c r="B7" s="1" t="s">
        <v>44</v>
      </c>
      <c r="C7" t="s">
        <v>66</v>
      </c>
      <c r="D7" t="s">
        <v>67</v>
      </c>
      <c r="E7" t="s">
        <v>68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12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158</v>
      </c>
      <c r="B8" s="1">
        <v>2010</v>
      </c>
      <c r="C8">
        <v>24236</v>
      </c>
      <c r="D8">
        <v>2644</v>
      </c>
      <c r="E8">
        <v>5425</v>
      </c>
      <c r="F8">
        <v>0</v>
      </c>
      <c r="G8">
        <f t="shared" ref="G8:G50" si="0">E8+F8</f>
        <v>5425</v>
      </c>
      <c r="H8">
        <v>101600</v>
      </c>
      <c r="I8">
        <v>82200</v>
      </c>
      <c r="J8">
        <v>30220</v>
      </c>
      <c r="K8">
        <v>40559</v>
      </c>
      <c r="L8">
        <v>28041</v>
      </c>
      <c r="M8">
        <v>85688</v>
      </c>
      <c r="N8">
        <v>1.37</v>
      </c>
      <c r="O8">
        <v>18546</v>
      </c>
      <c r="P8">
        <v>19.87</v>
      </c>
      <c r="Q8">
        <v>10635</v>
      </c>
      <c r="R8">
        <v>3441</v>
      </c>
      <c r="S8">
        <v>45725</v>
      </c>
      <c r="U8">
        <f t="shared" ref="U8" si="1">C8/I8</f>
        <v>0.29484184914841849</v>
      </c>
      <c r="V8">
        <f t="shared" ref="V8" si="2">D8/I8</f>
        <v>3.2165450121654504E-2</v>
      </c>
      <c r="W8">
        <f t="shared" ref="W8" si="3">G8/I8</f>
        <v>6.5997566909975672E-2</v>
      </c>
      <c r="Y8" t="str">
        <f t="shared" ref="Y8" si="4">IF(AND(U8&lt;0.33,V8&lt;0.33,W8&lt;0.33),"YES","NO")</f>
        <v>YES</v>
      </c>
    </row>
    <row r="9" spans="1:25" x14ac:dyDescent="0.25">
      <c r="A9" t="s">
        <v>158</v>
      </c>
      <c r="B9" s="1">
        <v>2011</v>
      </c>
      <c r="C9">
        <v>785</v>
      </c>
      <c r="D9">
        <v>6045</v>
      </c>
      <c r="E9">
        <v>14214</v>
      </c>
      <c r="F9">
        <v>0</v>
      </c>
      <c r="G9">
        <f t="shared" si="0"/>
        <v>14214</v>
      </c>
      <c r="H9">
        <v>134000</v>
      </c>
      <c r="I9">
        <v>117800</v>
      </c>
      <c r="J9">
        <v>13125</v>
      </c>
      <c r="K9">
        <v>39014</v>
      </c>
      <c r="L9">
        <v>9954</v>
      </c>
      <c r="M9">
        <v>67663</v>
      </c>
      <c r="N9">
        <v>1.8</v>
      </c>
      <c r="O9">
        <v>23228</v>
      </c>
      <c r="P9">
        <v>28.39</v>
      </c>
      <c r="Q9">
        <v>0</v>
      </c>
      <c r="R9">
        <v>10605.2</v>
      </c>
      <c r="S9">
        <v>56497</v>
      </c>
      <c r="U9">
        <f t="shared" ref="U9:U63" si="5">C9/I9</f>
        <v>6.6638370118845503E-3</v>
      </c>
      <c r="V9">
        <f t="shared" ref="V9:V63" si="6">D9/I9</f>
        <v>5.131578947368421E-2</v>
      </c>
      <c r="W9">
        <f t="shared" ref="W9:W63" si="7">G9/I9</f>
        <v>0.12066213921901528</v>
      </c>
      <c r="Y9" t="str">
        <f t="shared" ref="Y9:Y63" si="8">IF(AND(U9&lt;0.33,V9&lt;0.33,W9&lt;0.33),"YES","NO")</f>
        <v>YES</v>
      </c>
    </row>
    <row r="10" spans="1:25" x14ac:dyDescent="0.25">
      <c r="A10" t="s">
        <v>158</v>
      </c>
      <c r="B10" s="1">
        <v>2012</v>
      </c>
      <c r="C10">
        <v>224</v>
      </c>
      <c r="D10">
        <v>11437</v>
      </c>
      <c r="E10">
        <v>12674</v>
      </c>
      <c r="F10">
        <v>0</v>
      </c>
      <c r="G10">
        <f t="shared" si="0"/>
        <v>12674</v>
      </c>
      <c r="H10">
        <v>189000</v>
      </c>
      <c r="I10">
        <v>161500</v>
      </c>
      <c r="J10">
        <v>16721</v>
      </c>
      <c r="K10">
        <v>37809</v>
      </c>
      <c r="L10">
        <v>8585</v>
      </c>
      <c r="M10">
        <v>67873</v>
      </c>
      <c r="N10">
        <v>2.2599999999999998</v>
      </c>
      <c r="O10">
        <v>22584</v>
      </c>
      <c r="P10">
        <v>31.16</v>
      </c>
      <c r="Q10">
        <v>0</v>
      </c>
      <c r="R10">
        <v>4590.3999999999996</v>
      </c>
      <c r="S10">
        <v>57465</v>
      </c>
      <c r="U10">
        <f t="shared" si="5"/>
        <v>1.3869969040247677E-3</v>
      </c>
      <c r="V10">
        <f t="shared" si="6"/>
        <v>7.0817337461300311E-2</v>
      </c>
      <c r="W10">
        <f t="shared" si="7"/>
        <v>7.8476780185758516E-2</v>
      </c>
      <c r="Y10" t="str">
        <f t="shared" si="8"/>
        <v>YES</v>
      </c>
    </row>
    <row r="11" spans="1:25" x14ac:dyDescent="0.25">
      <c r="A11" t="s">
        <v>158</v>
      </c>
      <c r="B11" s="1">
        <v>2013</v>
      </c>
      <c r="C11">
        <v>17853</v>
      </c>
      <c r="D11">
        <v>19380</v>
      </c>
      <c r="E11">
        <v>36427</v>
      </c>
      <c r="F11">
        <v>981</v>
      </c>
      <c r="G11">
        <f t="shared" si="0"/>
        <v>37408</v>
      </c>
      <c r="H11">
        <v>350000</v>
      </c>
      <c r="I11">
        <v>269500</v>
      </c>
      <c r="J11">
        <v>17394</v>
      </c>
      <c r="K11">
        <v>69249</v>
      </c>
      <c r="L11">
        <v>29605</v>
      </c>
      <c r="M11">
        <v>97702</v>
      </c>
      <c r="N11">
        <v>3.53</v>
      </c>
      <c r="O11" t="s">
        <v>1</v>
      </c>
      <c r="P11">
        <v>33.82</v>
      </c>
      <c r="Q11">
        <v>0</v>
      </c>
      <c r="R11">
        <v>3673.7</v>
      </c>
      <c r="S11">
        <v>66097</v>
      </c>
      <c r="U11">
        <f t="shared" si="5"/>
        <v>6.6244897959183674E-2</v>
      </c>
      <c r="V11">
        <f t="shared" si="6"/>
        <v>7.1910946196660483E-2</v>
      </c>
      <c r="W11">
        <f t="shared" si="7"/>
        <v>0.13880519480519479</v>
      </c>
      <c r="Y11" t="str">
        <f t="shared" si="8"/>
        <v>YES</v>
      </c>
    </row>
    <row r="12" spans="1:25" x14ac:dyDescent="0.25">
      <c r="A12" t="s">
        <v>158</v>
      </c>
      <c r="B12" s="1">
        <v>2014</v>
      </c>
      <c r="C12">
        <v>18033</v>
      </c>
      <c r="D12">
        <v>14726</v>
      </c>
      <c r="E12">
        <v>35408</v>
      </c>
      <c r="F12">
        <v>554</v>
      </c>
      <c r="G12">
        <f t="shared" si="0"/>
        <v>35962</v>
      </c>
      <c r="H12">
        <v>290500</v>
      </c>
      <c r="I12">
        <v>320250</v>
      </c>
      <c r="J12">
        <v>20849</v>
      </c>
      <c r="K12">
        <v>68042</v>
      </c>
      <c r="L12">
        <v>29848</v>
      </c>
      <c r="M12">
        <v>99620</v>
      </c>
      <c r="N12">
        <v>4.75</v>
      </c>
      <c r="O12">
        <v>28879</v>
      </c>
      <c r="P12">
        <v>27.35</v>
      </c>
      <c r="Q12">
        <v>0</v>
      </c>
      <c r="R12">
        <v>3322.1</v>
      </c>
      <c r="S12">
        <v>67568</v>
      </c>
      <c r="U12">
        <f t="shared" si="5"/>
        <v>5.6309133489461358E-2</v>
      </c>
      <c r="V12">
        <f t="shared" si="6"/>
        <v>4.5982825917252147E-2</v>
      </c>
      <c r="W12">
        <f t="shared" si="7"/>
        <v>0.11229352068696331</v>
      </c>
      <c r="Y12" t="str">
        <f t="shared" si="8"/>
        <v>YES</v>
      </c>
    </row>
    <row r="13" spans="1:25" x14ac:dyDescent="0.25">
      <c r="A13" t="s">
        <v>158</v>
      </c>
      <c r="B13" s="1">
        <v>2015</v>
      </c>
      <c r="C13">
        <v>16120</v>
      </c>
      <c r="D13">
        <v>12118</v>
      </c>
      <c r="E13">
        <v>45121</v>
      </c>
      <c r="F13">
        <v>684</v>
      </c>
      <c r="G13">
        <f t="shared" si="0"/>
        <v>45805</v>
      </c>
      <c r="H13">
        <v>435000</v>
      </c>
      <c r="I13">
        <v>362750</v>
      </c>
      <c r="J13">
        <v>19501</v>
      </c>
      <c r="K13">
        <v>78003</v>
      </c>
      <c r="L13">
        <v>31105</v>
      </c>
      <c r="M13">
        <v>108235</v>
      </c>
      <c r="N13">
        <v>4.01</v>
      </c>
      <c r="O13">
        <v>34025</v>
      </c>
      <c r="P13">
        <v>30.54</v>
      </c>
      <c r="Q13">
        <v>0</v>
      </c>
      <c r="R13">
        <v>4449.5</v>
      </c>
      <c r="S13">
        <v>74224</v>
      </c>
      <c r="U13">
        <f t="shared" si="5"/>
        <v>4.443831840110269E-2</v>
      </c>
      <c r="V13">
        <f t="shared" si="6"/>
        <v>3.3405926946933152E-2</v>
      </c>
      <c r="W13">
        <f t="shared" si="7"/>
        <v>0.12627153687112336</v>
      </c>
      <c r="Y13" t="str">
        <f t="shared" si="8"/>
        <v>YES</v>
      </c>
    </row>
    <row r="14" spans="1:25" x14ac:dyDescent="0.25">
      <c r="A14" t="s">
        <v>158</v>
      </c>
      <c r="B14" s="1">
        <v>2016</v>
      </c>
      <c r="C14">
        <v>16288</v>
      </c>
      <c r="D14">
        <v>28568</v>
      </c>
      <c r="E14">
        <v>49729</v>
      </c>
      <c r="F14">
        <v>770</v>
      </c>
      <c r="G14">
        <f t="shared" si="0"/>
        <v>50499</v>
      </c>
      <c r="H14">
        <v>748500</v>
      </c>
      <c r="I14">
        <v>591750</v>
      </c>
      <c r="J14">
        <v>18544</v>
      </c>
      <c r="K14">
        <v>99350</v>
      </c>
      <c r="L14">
        <v>36467</v>
      </c>
      <c r="M14">
        <v>126983</v>
      </c>
      <c r="N14">
        <v>5.91</v>
      </c>
      <c r="O14">
        <v>42322</v>
      </c>
      <c r="P14">
        <v>32.159999999999997</v>
      </c>
      <c r="Q14">
        <v>0</v>
      </c>
      <c r="R14">
        <v>5041.1000000000004</v>
      </c>
      <c r="S14">
        <v>86635</v>
      </c>
      <c r="U14">
        <f t="shared" si="5"/>
        <v>2.7525137304604985E-2</v>
      </c>
      <c r="V14">
        <f t="shared" si="6"/>
        <v>4.8277144064216307E-2</v>
      </c>
      <c r="W14">
        <f t="shared" si="7"/>
        <v>8.5338403041825092E-2</v>
      </c>
      <c r="Y14" t="str">
        <f t="shared" si="8"/>
        <v>YES</v>
      </c>
    </row>
    <row r="15" spans="1:25" x14ac:dyDescent="0.25">
      <c r="A15" t="s">
        <v>158</v>
      </c>
      <c r="B15" s="1">
        <v>2017</v>
      </c>
      <c r="C15">
        <v>95132</v>
      </c>
      <c r="D15">
        <v>72542</v>
      </c>
      <c r="E15">
        <v>21645</v>
      </c>
      <c r="F15">
        <v>308</v>
      </c>
      <c r="G15">
        <f t="shared" si="0"/>
        <v>21953</v>
      </c>
      <c r="H15">
        <v>960000</v>
      </c>
      <c r="I15">
        <v>854250</v>
      </c>
      <c r="J15">
        <v>21965</v>
      </c>
      <c r="K15">
        <v>124571</v>
      </c>
      <c r="L15">
        <v>149154</v>
      </c>
      <c r="M15">
        <v>258637</v>
      </c>
      <c r="N15">
        <v>7.62</v>
      </c>
      <c r="O15">
        <v>55264</v>
      </c>
      <c r="P15">
        <v>25.55</v>
      </c>
      <c r="Q15">
        <v>9130</v>
      </c>
      <c r="R15">
        <v>7697.3</v>
      </c>
      <c r="S15">
        <v>93349</v>
      </c>
      <c r="U15">
        <f t="shared" si="5"/>
        <v>0.111363184079602</v>
      </c>
      <c r="V15">
        <f t="shared" si="6"/>
        <v>8.4918934738074339E-2</v>
      </c>
      <c r="W15">
        <f t="shared" si="7"/>
        <v>2.5698565993561604E-2</v>
      </c>
      <c r="Y15" t="str">
        <f t="shared" si="8"/>
        <v>YES</v>
      </c>
    </row>
    <row r="16" spans="1:25" x14ac:dyDescent="0.25">
      <c r="A16" t="s">
        <v>158</v>
      </c>
      <c r="B16" s="1">
        <v>2018</v>
      </c>
      <c r="C16">
        <v>204985</v>
      </c>
      <c r="D16">
        <v>99493</v>
      </c>
      <c r="E16">
        <v>57772</v>
      </c>
      <c r="F16">
        <v>185</v>
      </c>
      <c r="G16">
        <f t="shared" si="0"/>
        <v>57957</v>
      </c>
      <c r="H16">
        <v>780000</v>
      </c>
      <c r="I16">
        <v>870000</v>
      </c>
      <c r="J16">
        <v>29352</v>
      </c>
      <c r="K16">
        <v>200716</v>
      </c>
      <c r="L16">
        <v>122884</v>
      </c>
      <c r="M16">
        <v>414054</v>
      </c>
      <c r="N16">
        <v>6.98</v>
      </c>
      <c r="O16">
        <v>70319</v>
      </c>
      <c r="P16">
        <v>18.190000000000001</v>
      </c>
      <c r="Q16">
        <v>126535</v>
      </c>
      <c r="R16">
        <v>9662.2000000000007</v>
      </c>
      <c r="S16">
        <v>145169</v>
      </c>
      <c r="U16">
        <f t="shared" si="5"/>
        <v>0.23561494252873563</v>
      </c>
      <c r="V16">
        <f t="shared" si="6"/>
        <v>0.11435977011494253</v>
      </c>
      <c r="W16">
        <f t="shared" si="7"/>
        <v>6.6617241379310341E-2</v>
      </c>
      <c r="Y16" t="str">
        <f t="shared" si="8"/>
        <v>YES</v>
      </c>
    </row>
    <row r="17" spans="1:25" x14ac:dyDescent="0.25">
      <c r="A17" t="s">
        <v>159</v>
      </c>
      <c r="B17" s="1">
        <v>2010</v>
      </c>
      <c r="C17">
        <v>3610</v>
      </c>
      <c r="D17">
        <v>3545</v>
      </c>
      <c r="E17">
        <v>7415</v>
      </c>
      <c r="F17">
        <v>0</v>
      </c>
      <c r="G17">
        <f t="shared" si="0"/>
        <v>7415</v>
      </c>
      <c r="H17">
        <v>34500</v>
      </c>
      <c r="I17">
        <v>33000</v>
      </c>
      <c r="J17">
        <v>20328</v>
      </c>
      <c r="K17">
        <v>11114</v>
      </c>
      <c r="L17">
        <v>8041</v>
      </c>
      <c r="M17">
        <v>33689</v>
      </c>
      <c r="N17">
        <v>1.32</v>
      </c>
      <c r="O17">
        <v>7065</v>
      </c>
      <c r="P17">
        <v>18.190000000000001</v>
      </c>
      <c r="Q17">
        <v>0</v>
      </c>
      <c r="R17">
        <v>887.4</v>
      </c>
      <c r="S17">
        <v>25630</v>
      </c>
      <c r="U17">
        <f t="shared" si="5"/>
        <v>0.10939393939393939</v>
      </c>
      <c r="V17">
        <f t="shared" si="6"/>
        <v>0.10742424242424242</v>
      </c>
      <c r="W17">
        <f t="shared" si="7"/>
        <v>0.2246969696969697</v>
      </c>
      <c r="Y17" t="str">
        <f t="shared" si="8"/>
        <v>YES</v>
      </c>
    </row>
    <row r="18" spans="1:25" x14ac:dyDescent="0.25">
      <c r="A18" t="s">
        <v>159</v>
      </c>
      <c r="B18" s="1">
        <v>2011</v>
      </c>
      <c r="C18">
        <v>742</v>
      </c>
      <c r="D18">
        <v>5322</v>
      </c>
      <c r="E18">
        <v>6740</v>
      </c>
      <c r="F18">
        <v>0</v>
      </c>
      <c r="G18">
        <f t="shared" si="0"/>
        <v>6740</v>
      </c>
      <c r="H18">
        <v>39000</v>
      </c>
      <c r="I18">
        <v>36750</v>
      </c>
      <c r="J18">
        <v>20372</v>
      </c>
      <c r="K18">
        <v>12211</v>
      </c>
      <c r="L18">
        <v>6155</v>
      </c>
      <c r="M18">
        <v>34829</v>
      </c>
      <c r="N18">
        <v>1.31</v>
      </c>
      <c r="O18">
        <v>6613</v>
      </c>
      <c r="P18">
        <v>15.68</v>
      </c>
      <c r="Q18">
        <v>0</v>
      </c>
      <c r="R18">
        <v>128.6</v>
      </c>
      <c r="S18">
        <v>28652</v>
      </c>
      <c r="U18">
        <f t="shared" si="5"/>
        <v>2.0190476190476189E-2</v>
      </c>
      <c r="V18">
        <f t="shared" si="6"/>
        <v>0.14481632653061224</v>
      </c>
      <c r="W18">
        <f t="shared" si="7"/>
        <v>0.18340136054421768</v>
      </c>
      <c r="Y18" t="str">
        <f t="shared" si="8"/>
        <v>YES</v>
      </c>
    </row>
    <row r="19" spans="1:25" x14ac:dyDescent="0.25">
      <c r="A19" t="s">
        <v>159</v>
      </c>
      <c r="B19" s="1">
        <v>2012</v>
      </c>
      <c r="C19">
        <v>0</v>
      </c>
      <c r="D19">
        <v>6179</v>
      </c>
      <c r="E19">
        <v>9105</v>
      </c>
      <c r="F19">
        <v>29</v>
      </c>
      <c r="G19">
        <f t="shared" si="0"/>
        <v>9134</v>
      </c>
      <c r="H19">
        <v>57450</v>
      </c>
      <c r="I19">
        <v>48225</v>
      </c>
      <c r="J19">
        <v>20576</v>
      </c>
      <c r="K19">
        <v>15447</v>
      </c>
      <c r="L19">
        <v>5449</v>
      </c>
      <c r="M19">
        <v>38270</v>
      </c>
      <c r="N19">
        <v>1.34</v>
      </c>
      <c r="O19">
        <v>8351</v>
      </c>
      <c r="P19">
        <v>19.559999999999999</v>
      </c>
      <c r="Q19">
        <v>0</v>
      </c>
      <c r="R19">
        <v>399.1</v>
      </c>
      <c r="S19">
        <v>32795</v>
      </c>
      <c r="U19">
        <f t="shared" si="5"/>
        <v>0</v>
      </c>
      <c r="V19">
        <f t="shared" si="6"/>
        <v>0.12812856402280975</v>
      </c>
      <c r="W19">
        <f t="shared" si="7"/>
        <v>0.18940383618455159</v>
      </c>
      <c r="Y19" t="str">
        <f t="shared" si="8"/>
        <v>YES</v>
      </c>
    </row>
    <row r="20" spans="1:25" x14ac:dyDescent="0.25">
      <c r="A20" t="s">
        <v>159</v>
      </c>
      <c r="B20" s="1">
        <v>2013</v>
      </c>
      <c r="C20">
        <v>552</v>
      </c>
      <c r="D20">
        <v>7269</v>
      </c>
      <c r="E20">
        <v>6940</v>
      </c>
      <c r="F20">
        <v>161</v>
      </c>
      <c r="G20">
        <f t="shared" si="0"/>
        <v>7101</v>
      </c>
      <c r="H20">
        <v>67500</v>
      </c>
      <c r="I20">
        <v>62475</v>
      </c>
      <c r="J20">
        <v>20958</v>
      </c>
      <c r="K20">
        <v>14423</v>
      </c>
      <c r="L20">
        <v>6687</v>
      </c>
      <c r="M20">
        <v>41746</v>
      </c>
      <c r="N20">
        <v>1.73</v>
      </c>
      <c r="O20">
        <v>8155</v>
      </c>
      <c r="P20">
        <v>16.86</v>
      </c>
      <c r="Q20">
        <v>0</v>
      </c>
      <c r="R20">
        <v>171.5</v>
      </c>
      <c r="S20">
        <v>35034</v>
      </c>
      <c r="U20">
        <f t="shared" si="5"/>
        <v>8.8355342136854746E-3</v>
      </c>
      <c r="V20">
        <f t="shared" si="6"/>
        <v>0.11635054021608643</v>
      </c>
      <c r="W20">
        <f t="shared" si="7"/>
        <v>0.11366146458583433</v>
      </c>
      <c r="Y20" t="str">
        <f t="shared" si="8"/>
        <v>YES</v>
      </c>
    </row>
    <row r="21" spans="1:25" x14ac:dyDescent="0.25">
      <c r="A21" t="s">
        <v>159</v>
      </c>
      <c r="B21" s="1">
        <v>2014</v>
      </c>
      <c r="C21">
        <v>105</v>
      </c>
      <c r="D21">
        <v>8966</v>
      </c>
      <c r="E21">
        <v>7158</v>
      </c>
      <c r="F21">
        <v>227</v>
      </c>
      <c r="G21">
        <f t="shared" si="0"/>
        <v>7385</v>
      </c>
      <c r="H21">
        <v>70500</v>
      </c>
      <c r="I21">
        <v>69000</v>
      </c>
      <c r="J21">
        <v>21278</v>
      </c>
      <c r="K21">
        <v>16471</v>
      </c>
      <c r="L21">
        <v>7620</v>
      </c>
      <c r="M21">
        <v>44114</v>
      </c>
      <c r="N21">
        <v>1.83</v>
      </c>
      <c r="O21">
        <v>7188</v>
      </c>
      <c r="P21">
        <v>13.84</v>
      </c>
      <c r="Q21">
        <v>0</v>
      </c>
      <c r="R21">
        <v>2106.5</v>
      </c>
      <c r="S21">
        <v>36468</v>
      </c>
      <c r="U21">
        <f t="shared" si="5"/>
        <v>1.5217391304347826E-3</v>
      </c>
      <c r="V21">
        <f t="shared" si="6"/>
        <v>0.12994202898550725</v>
      </c>
      <c r="W21">
        <f t="shared" si="7"/>
        <v>0.10702898550724638</v>
      </c>
      <c r="Y21" t="str">
        <f t="shared" si="8"/>
        <v>YES</v>
      </c>
    </row>
    <row r="22" spans="1:25" x14ac:dyDescent="0.25">
      <c r="A22" t="s">
        <v>159</v>
      </c>
      <c r="B22" s="1">
        <v>2015</v>
      </c>
      <c r="C22">
        <v>348</v>
      </c>
      <c r="D22">
        <v>11176</v>
      </c>
      <c r="E22">
        <v>6228</v>
      </c>
      <c r="F22">
        <v>122</v>
      </c>
      <c r="G22">
        <f t="shared" si="0"/>
        <v>6350</v>
      </c>
      <c r="H22">
        <v>69000</v>
      </c>
      <c r="I22">
        <v>69750</v>
      </c>
      <c r="J22">
        <v>21590</v>
      </c>
      <c r="K22">
        <v>17841</v>
      </c>
      <c r="L22">
        <v>9517</v>
      </c>
      <c r="M22">
        <v>45797</v>
      </c>
      <c r="N22">
        <v>1.96</v>
      </c>
      <c r="O22">
        <v>6095</v>
      </c>
      <c r="P22">
        <v>9.59</v>
      </c>
      <c r="Q22">
        <v>0</v>
      </c>
      <c r="R22">
        <v>213.5</v>
      </c>
      <c r="S22">
        <v>36249</v>
      </c>
      <c r="U22">
        <f t="shared" si="5"/>
        <v>4.9892473118279572E-3</v>
      </c>
      <c r="V22">
        <f t="shared" si="6"/>
        <v>0.16022939068100359</v>
      </c>
      <c r="W22">
        <f t="shared" si="7"/>
        <v>9.1039426523297495E-2</v>
      </c>
      <c r="Y22" t="str">
        <f t="shared" si="8"/>
        <v>YES</v>
      </c>
    </row>
    <row r="23" spans="1:25" x14ac:dyDescent="0.25">
      <c r="A23" t="s">
        <v>159</v>
      </c>
      <c r="B23" s="1">
        <v>2016</v>
      </c>
      <c r="C23">
        <v>226</v>
      </c>
      <c r="D23">
        <v>12970</v>
      </c>
      <c r="E23">
        <v>5183</v>
      </c>
      <c r="F23">
        <v>68</v>
      </c>
      <c r="G23">
        <f t="shared" si="0"/>
        <v>5251</v>
      </c>
      <c r="H23">
        <v>68400</v>
      </c>
      <c r="I23">
        <v>68700</v>
      </c>
      <c r="J23">
        <v>20790</v>
      </c>
      <c r="K23">
        <v>18421</v>
      </c>
      <c r="L23">
        <v>9800</v>
      </c>
      <c r="M23">
        <v>45624</v>
      </c>
      <c r="N23">
        <v>1.97</v>
      </c>
      <c r="O23">
        <v>5754</v>
      </c>
      <c r="P23">
        <v>8.91</v>
      </c>
      <c r="Q23">
        <v>0</v>
      </c>
      <c r="R23">
        <v>541.4</v>
      </c>
      <c r="S23">
        <v>35796</v>
      </c>
      <c r="U23">
        <f t="shared" si="5"/>
        <v>3.2896652110625908E-3</v>
      </c>
      <c r="V23">
        <f t="shared" si="6"/>
        <v>0.18879184861717613</v>
      </c>
      <c r="W23">
        <f t="shared" si="7"/>
        <v>7.6433770014556035E-2</v>
      </c>
      <c r="Y23" t="str">
        <f t="shared" si="8"/>
        <v>YES</v>
      </c>
    </row>
    <row r="24" spans="1:25" x14ac:dyDescent="0.25">
      <c r="A24" t="s">
        <v>159</v>
      </c>
      <c r="B24" s="1">
        <v>2017</v>
      </c>
      <c r="C24">
        <v>181</v>
      </c>
      <c r="D24">
        <v>13591</v>
      </c>
      <c r="E24">
        <v>2957</v>
      </c>
      <c r="F24">
        <v>46</v>
      </c>
      <c r="G24">
        <f t="shared" si="0"/>
        <v>3003</v>
      </c>
      <c r="H24">
        <v>66900</v>
      </c>
      <c r="I24">
        <v>67650</v>
      </c>
      <c r="J24">
        <v>21218</v>
      </c>
      <c r="K24">
        <v>16793</v>
      </c>
      <c r="L24">
        <v>8689</v>
      </c>
      <c r="M24">
        <v>44420</v>
      </c>
      <c r="N24">
        <v>1.91</v>
      </c>
      <c r="O24">
        <v>5236</v>
      </c>
      <c r="P24">
        <v>8.2100000000000009</v>
      </c>
      <c r="Q24">
        <v>0</v>
      </c>
      <c r="R24">
        <v>358.8</v>
      </c>
      <c r="S24">
        <v>35700</v>
      </c>
      <c r="U24">
        <f t="shared" si="5"/>
        <v>2.6755358462675536E-3</v>
      </c>
      <c r="V24">
        <f t="shared" si="6"/>
        <v>0.20090169992609017</v>
      </c>
      <c r="W24">
        <f t="shared" si="7"/>
        <v>4.4390243902439022E-2</v>
      </c>
      <c r="Y24" t="str">
        <f t="shared" si="8"/>
        <v>YES</v>
      </c>
    </row>
    <row r="25" spans="1:25" x14ac:dyDescent="0.25">
      <c r="A25" t="s">
        <v>159</v>
      </c>
      <c r="B25" s="1">
        <v>2018</v>
      </c>
      <c r="C25">
        <v>0</v>
      </c>
      <c r="D25">
        <v>11096</v>
      </c>
      <c r="E25">
        <v>5224</v>
      </c>
      <c r="F25">
        <v>33</v>
      </c>
      <c r="G25">
        <f t="shared" si="0"/>
        <v>5257</v>
      </c>
      <c r="H25">
        <v>59700</v>
      </c>
      <c r="I25">
        <v>63300</v>
      </c>
      <c r="J25">
        <v>20630</v>
      </c>
      <c r="K25">
        <v>16476</v>
      </c>
      <c r="L25">
        <v>8332</v>
      </c>
      <c r="M25">
        <v>43471</v>
      </c>
      <c r="N25">
        <v>1.84</v>
      </c>
      <c r="O25">
        <v>7462</v>
      </c>
      <c r="P25">
        <v>11.99</v>
      </c>
      <c r="Q25">
        <v>0</v>
      </c>
      <c r="R25">
        <v>240.5</v>
      </c>
      <c r="S25">
        <v>35114</v>
      </c>
      <c r="U25">
        <f t="shared" si="5"/>
        <v>0</v>
      </c>
      <c r="V25">
        <f t="shared" si="6"/>
        <v>0.17529225908372828</v>
      </c>
      <c r="W25">
        <f t="shared" si="7"/>
        <v>8.3048973143759877E-2</v>
      </c>
      <c r="Y25" t="str">
        <f t="shared" si="8"/>
        <v>YES</v>
      </c>
    </row>
    <row r="26" spans="1:25" x14ac:dyDescent="0.25">
      <c r="A26" t="s">
        <v>160</v>
      </c>
      <c r="B26" s="1">
        <v>2010</v>
      </c>
      <c r="C26">
        <v>4202</v>
      </c>
      <c r="D26">
        <v>825</v>
      </c>
      <c r="E26">
        <v>1664</v>
      </c>
      <c r="F26">
        <v>0</v>
      </c>
      <c r="G26">
        <f t="shared" si="0"/>
        <v>1664</v>
      </c>
      <c r="H26">
        <v>49680</v>
      </c>
      <c r="I26">
        <v>48168</v>
      </c>
      <c r="J26">
        <v>55551</v>
      </c>
      <c r="K26">
        <v>3034</v>
      </c>
      <c r="L26">
        <v>4364</v>
      </c>
      <c r="M26">
        <v>64077</v>
      </c>
      <c r="N26">
        <v>0.83</v>
      </c>
      <c r="O26">
        <v>3905</v>
      </c>
      <c r="P26">
        <v>5.0199999999999996</v>
      </c>
      <c r="Q26">
        <v>2166</v>
      </c>
      <c r="R26">
        <v>3463.3</v>
      </c>
      <c r="S26">
        <v>57547</v>
      </c>
      <c r="U26">
        <f t="shared" si="5"/>
        <v>8.723633947849195E-2</v>
      </c>
      <c r="V26">
        <f t="shared" si="6"/>
        <v>1.712755356253114E-2</v>
      </c>
      <c r="W26">
        <f t="shared" si="7"/>
        <v>3.4545756518850688E-2</v>
      </c>
      <c r="Y26" t="str">
        <f t="shared" si="8"/>
        <v>YES</v>
      </c>
    </row>
    <row r="27" spans="1:25" x14ac:dyDescent="0.25">
      <c r="A27" t="s">
        <v>160</v>
      </c>
      <c r="B27" s="1">
        <v>2011</v>
      </c>
      <c r="C27">
        <v>4788</v>
      </c>
      <c r="D27">
        <v>808</v>
      </c>
      <c r="E27">
        <v>2995</v>
      </c>
      <c r="F27">
        <v>0</v>
      </c>
      <c r="G27">
        <f t="shared" si="0"/>
        <v>2995</v>
      </c>
      <c r="H27">
        <v>37152</v>
      </c>
      <c r="I27">
        <v>43416</v>
      </c>
      <c r="J27">
        <v>54325</v>
      </c>
      <c r="K27">
        <v>4313</v>
      </c>
      <c r="L27">
        <v>4221</v>
      </c>
      <c r="M27">
        <v>64305</v>
      </c>
      <c r="N27">
        <v>0.83</v>
      </c>
      <c r="O27">
        <v>3411</v>
      </c>
      <c r="P27">
        <v>4.51</v>
      </c>
      <c r="Q27">
        <v>2876</v>
      </c>
      <c r="R27">
        <v>16560.5</v>
      </c>
      <c r="S27">
        <v>57208</v>
      </c>
      <c r="U27">
        <f t="shared" si="5"/>
        <v>0.11028192371475953</v>
      </c>
      <c r="V27">
        <f t="shared" si="6"/>
        <v>1.861065045144647E-2</v>
      </c>
      <c r="W27">
        <f t="shared" si="7"/>
        <v>6.8983784779804685E-2</v>
      </c>
      <c r="Y27" t="str">
        <f t="shared" si="8"/>
        <v>YES</v>
      </c>
    </row>
    <row r="28" spans="1:25" x14ac:dyDescent="0.25">
      <c r="A28" t="s">
        <v>160</v>
      </c>
      <c r="B28" s="1">
        <v>2012</v>
      </c>
      <c r="C28">
        <v>3758</v>
      </c>
      <c r="D28">
        <v>848</v>
      </c>
      <c r="E28">
        <v>1758</v>
      </c>
      <c r="F28">
        <v>0</v>
      </c>
      <c r="G28">
        <f t="shared" si="0"/>
        <v>1758</v>
      </c>
      <c r="H28">
        <v>44064</v>
      </c>
      <c r="I28">
        <v>40608</v>
      </c>
      <c r="J28">
        <v>54492</v>
      </c>
      <c r="K28">
        <v>3085</v>
      </c>
      <c r="L28">
        <v>4678</v>
      </c>
      <c r="M28">
        <v>63373</v>
      </c>
      <c r="N28">
        <v>0.75</v>
      </c>
      <c r="O28">
        <v>3841</v>
      </c>
      <c r="P28">
        <v>5.14</v>
      </c>
      <c r="Q28">
        <v>1491</v>
      </c>
      <c r="R28">
        <v>21874.7</v>
      </c>
      <c r="S28">
        <v>57204</v>
      </c>
      <c r="U28">
        <f t="shared" si="5"/>
        <v>9.2543341213553981E-2</v>
      </c>
      <c r="V28">
        <f t="shared" si="6"/>
        <v>2.0882584712371945E-2</v>
      </c>
      <c r="W28">
        <f t="shared" si="7"/>
        <v>4.3291962174940898E-2</v>
      </c>
      <c r="Y28" t="str">
        <f t="shared" si="8"/>
        <v>YES</v>
      </c>
    </row>
    <row r="29" spans="1:25" x14ac:dyDescent="0.25">
      <c r="A29" t="s">
        <v>160</v>
      </c>
      <c r="B29" s="1">
        <v>2013</v>
      </c>
      <c r="C29">
        <v>3131</v>
      </c>
      <c r="D29">
        <v>903</v>
      </c>
      <c r="E29">
        <v>1770</v>
      </c>
      <c r="F29">
        <v>0</v>
      </c>
      <c r="G29">
        <f t="shared" si="0"/>
        <v>1770</v>
      </c>
      <c r="H29">
        <v>43200</v>
      </c>
      <c r="I29">
        <v>43632</v>
      </c>
      <c r="J29">
        <v>53434</v>
      </c>
      <c r="K29">
        <v>3278</v>
      </c>
      <c r="L29">
        <v>5184</v>
      </c>
      <c r="M29">
        <v>62913</v>
      </c>
      <c r="N29">
        <v>0.79</v>
      </c>
      <c r="O29">
        <v>3644</v>
      </c>
      <c r="P29">
        <v>4.9000000000000004</v>
      </c>
      <c r="Q29">
        <v>545</v>
      </c>
      <c r="R29">
        <v>2580.4</v>
      </c>
      <c r="S29">
        <v>57183</v>
      </c>
      <c r="U29">
        <f t="shared" si="5"/>
        <v>7.1759259259259259E-2</v>
      </c>
      <c r="V29">
        <f t="shared" si="6"/>
        <v>2.0695819581958194E-2</v>
      </c>
      <c r="W29">
        <f t="shared" si="7"/>
        <v>4.0566556655665567E-2</v>
      </c>
      <c r="Y29" t="str">
        <f t="shared" si="8"/>
        <v>YES</v>
      </c>
    </row>
    <row r="30" spans="1:25" x14ac:dyDescent="0.25">
      <c r="A30" t="s">
        <v>160</v>
      </c>
      <c r="B30" s="1">
        <v>2014</v>
      </c>
      <c r="C30">
        <v>2880</v>
      </c>
      <c r="D30">
        <v>1209</v>
      </c>
      <c r="E30">
        <v>1825</v>
      </c>
      <c r="F30">
        <v>58</v>
      </c>
      <c r="G30">
        <f t="shared" si="0"/>
        <v>1883</v>
      </c>
      <c r="H30">
        <v>45360</v>
      </c>
      <c r="I30">
        <v>44280</v>
      </c>
      <c r="J30">
        <v>52343</v>
      </c>
      <c r="K30">
        <v>3677</v>
      </c>
      <c r="L30">
        <v>5164</v>
      </c>
      <c r="M30">
        <v>61978</v>
      </c>
      <c r="N30">
        <v>0.81</v>
      </c>
      <c r="O30">
        <v>3301</v>
      </c>
      <c r="P30">
        <v>4.55</v>
      </c>
      <c r="Q30">
        <v>0</v>
      </c>
      <c r="R30">
        <v>1776.5</v>
      </c>
      <c r="S30">
        <v>56814</v>
      </c>
      <c r="U30">
        <f t="shared" si="5"/>
        <v>6.5040650406504072E-2</v>
      </c>
      <c r="V30">
        <f t="shared" si="6"/>
        <v>2.7303523035230353E-2</v>
      </c>
      <c r="W30">
        <f t="shared" si="7"/>
        <v>4.252484191508582E-2</v>
      </c>
      <c r="Y30" t="str">
        <f t="shared" si="8"/>
        <v>YES</v>
      </c>
    </row>
    <row r="31" spans="1:25" x14ac:dyDescent="0.25">
      <c r="A31" t="s">
        <v>160</v>
      </c>
      <c r="B31" s="1">
        <v>2015</v>
      </c>
      <c r="C31">
        <v>3306</v>
      </c>
      <c r="D31">
        <v>644</v>
      </c>
      <c r="E31">
        <v>2255</v>
      </c>
      <c r="F31">
        <v>62</v>
      </c>
      <c r="G31">
        <f t="shared" si="0"/>
        <v>2317</v>
      </c>
      <c r="H31">
        <v>38448</v>
      </c>
      <c r="I31">
        <v>41904</v>
      </c>
      <c r="J31">
        <v>52504</v>
      </c>
      <c r="K31">
        <v>3410</v>
      </c>
      <c r="L31">
        <v>4779</v>
      </c>
      <c r="M31">
        <v>61989</v>
      </c>
      <c r="N31">
        <v>0.78</v>
      </c>
      <c r="O31">
        <v>2978</v>
      </c>
      <c r="P31">
        <v>3.88</v>
      </c>
      <c r="Q31">
        <v>877</v>
      </c>
      <c r="R31">
        <v>1741.5</v>
      </c>
      <c r="S31">
        <v>56333</v>
      </c>
      <c r="U31">
        <f t="shared" si="5"/>
        <v>7.8894616265750284E-2</v>
      </c>
      <c r="V31">
        <f t="shared" si="6"/>
        <v>1.5368461244749904E-2</v>
      </c>
      <c r="W31">
        <f t="shared" si="7"/>
        <v>5.5293050782741507E-2</v>
      </c>
      <c r="Y31" t="str">
        <f t="shared" si="8"/>
        <v>YES</v>
      </c>
    </row>
    <row r="32" spans="1:25" x14ac:dyDescent="0.25">
      <c r="A32" t="s">
        <v>160</v>
      </c>
      <c r="B32" s="1">
        <v>2016</v>
      </c>
      <c r="C32">
        <v>5174</v>
      </c>
      <c r="D32">
        <v>6732</v>
      </c>
      <c r="E32">
        <v>634</v>
      </c>
      <c r="F32">
        <v>33</v>
      </c>
      <c r="G32">
        <f t="shared" si="0"/>
        <v>667</v>
      </c>
      <c r="H32">
        <v>38880</v>
      </c>
      <c r="I32">
        <v>38664</v>
      </c>
      <c r="J32">
        <v>55722</v>
      </c>
      <c r="K32">
        <v>7957</v>
      </c>
      <c r="L32">
        <v>5178</v>
      </c>
      <c r="M32">
        <v>67355</v>
      </c>
      <c r="N32">
        <v>0.66</v>
      </c>
      <c r="O32">
        <v>5988</v>
      </c>
      <c r="P32">
        <v>8.4</v>
      </c>
      <c r="Q32">
        <v>2749</v>
      </c>
      <c r="R32">
        <v>1653.5</v>
      </c>
      <c r="S32">
        <v>59428</v>
      </c>
      <c r="U32">
        <f t="shared" si="5"/>
        <v>0.13381957376370784</v>
      </c>
      <c r="V32">
        <f t="shared" si="6"/>
        <v>0.17411545623836128</v>
      </c>
      <c r="W32">
        <f t="shared" si="7"/>
        <v>1.7251189737223258E-2</v>
      </c>
      <c r="Y32" t="str">
        <f t="shared" si="8"/>
        <v>YES</v>
      </c>
    </row>
    <row r="33" spans="1:25" x14ac:dyDescent="0.25">
      <c r="A33" t="s">
        <v>160</v>
      </c>
      <c r="B33" s="1">
        <v>2017</v>
      </c>
      <c r="C33">
        <v>3736</v>
      </c>
      <c r="D33">
        <v>827</v>
      </c>
      <c r="E33">
        <v>846</v>
      </c>
      <c r="F33">
        <v>0</v>
      </c>
      <c r="G33">
        <f t="shared" si="0"/>
        <v>846</v>
      </c>
      <c r="H33">
        <v>34992</v>
      </c>
      <c r="I33">
        <v>36936</v>
      </c>
      <c r="J33">
        <v>56238</v>
      </c>
      <c r="K33">
        <v>2077</v>
      </c>
      <c r="L33">
        <v>4414</v>
      </c>
      <c r="M33">
        <v>64318</v>
      </c>
      <c r="N33">
        <v>0.71</v>
      </c>
      <c r="O33">
        <v>1327</v>
      </c>
      <c r="P33">
        <v>1.61</v>
      </c>
      <c r="Q33">
        <v>2924</v>
      </c>
      <c r="R33">
        <v>993.1</v>
      </c>
      <c r="S33">
        <v>56979</v>
      </c>
      <c r="U33">
        <f t="shared" si="5"/>
        <v>0.10114793155728828</v>
      </c>
      <c r="V33">
        <f t="shared" si="6"/>
        <v>2.2390080138618151E-2</v>
      </c>
      <c r="W33">
        <f t="shared" si="7"/>
        <v>2.2904483430799219E-2</v>
      </c>
      <c r="Y33" t="str">
        <f t="shared" si="8"/>
        <v>YES</v>
      </c>
    </row>
    <row r="34" spans="1:25" x14ac:dyDescent="0.25">
      <c r="A34" t="s">
        <v>160</v>
      </c>
      <c r="B34" s="1">
        <v>2018</v>
      </c>
      <c r="C34">
        <v>5199</v>
      </c>
      <c r="D34">
        <v>930</v>
      </c>
      <c r="E34">
        <v>231</v>
      </c>
      <c r="F34">
        <v>0</v>
      </c>
      <c r="G34">
        <f t="shared" si="0"/>
        <v>231</v>
      </c>
      <c r="H34">
        <v>28944</v>
      </c>
      <c r="I34">
        <v>31968</v>
      </c>
      <c r="J34">
        <v>55698</v>
      </c>
      <c r="K34">
        <v>1506</v>
      </c>
      <c r="L34">
        <v>5519</v>
      </c>
      <c r="M34">
        <v>63132</v>
      </c>
      <c r="N34">
        <v>0.67</v>
      </c>
      <c r="O34">
        <v>701</v>
      </c>
      <c r="P34">
        <v>0.84</v>
      </c>
      <c r="Q34">
        <v>2464</v>
      </c>
      <c r="R34">
        <v>1769</v>
      </c>
      <c r="S34">
        <v>55149</v>
      </c>
      <c r="U34">
        <f t="shared" si="5"/>
        <v>0.16263138138138139</v>
      </c>
      <c r="V34">
        <f t="shared" si="6"/>
        <v>2.9091591591591592E-2</v>
      </c>
      <c r="W34">
        <f t="shared" si="7"/>
        <v>7.2259759759759762E-3</v>
      </c>
      <c r="Y34" t="str">
        <f t="shared" si="8"/>
        <v>YES</v>
      </c>
    </row>
    <row r="35" spans="1:25" x14ac:dyDescent="0.25">
      <c r="A35" t="s">
        <v>161</v>
      </c>
      <c r="B35" s="1">
        <v>2010</v>
      </c>
      <c r="C35">
        <v>429</v>
      </c>
      <c r="D35">
        <v>466</v>
      </c>
      <c r="E35">
        <v>73</v>
      </c>
      <c r="F35">
        <v>0</v>
      </c>
      <c r="G35">
        <f t="shared" si="0"/>
        <v>73</v>
      </c>
      <c r="H35">
        <v>7100</v>
      </c>
      <c r="I35">
        <v>8150</v>
      </c>
      <c r="J35">
        <v>906</v>
      </c>
      <c r="K35">
        <v>653</v>
      </c>
      <c r="L35">
        <v>2246</v>
      </c>
      <c r="M35">
        <v>10395</v>
      </c>
      <c r="N35">
        <v>0.87</v>
      </c>
      <c r="O35">
        <v>-1803</v>
      </c>
      <c r="P35">
        <v>-16.239999999999998</v>
      </c>
      <c r="Q35">
        <v>0</v>
      </c>
      <c r="R35">
        <v>192770.4</v>
      </c>
      <c r="S35">
        <v>8149</v>
      </c>
      <c r="U35">
        <f t="shared" si="5"/>
        <v>5.263803680981595E-2</v>
      </c>
      <c r="V35">
        <f t="shared" si="6"/>
        <v>5.7177914110429447E-2</v>
      </c>
      <c r="W35">
        <f t="shared" si="7"/>
        <v>8.9570552147239264E-3</v>
      </c>
      <c r="Y35" t="str">
        <f t="shared" si="8"/>
        <v>YES</v>
      </c>
    </row>
    <row r="36" spans="1:25" x14ac:dyDescent="0.25">
      <c r="A36" t="s">
        <v>161</v>
      </c>
      <c r="B36" s="1">
        <v>2011</v>
      </c>
      <c r="C36">
        <v>126</v>
      </c>
      <c r="D36">
        <v>1138</v>
      </c>
      <c r="E36">
        <v>95</v>
      </c>
      <c r="F36">
        <v>0</v>
      </c>
      <c r="G36">
        <f t="shared" si="0"/>
        <v>95</v>
      </c>
      <c r="H36">
        <v>7600</v>
      </c>
      <c r="I36">
        <v>7350</v>
      </c>
      <c r="J36">
        <v>942</v>
      </c>
      <c r="K36">
        <v>1358</v>
      </c>
      <c r="L36">
        <v>1433</v>
      </c>
      <c r="M36">
        <v>10216</v>
      </c>
      <c r="N36">
        <v>0.77</v>
      </c>
      <c r="O36">
        <v>826</v>
      </c>
      <c r="P36">
        <v>7.48</v>
      </c>
      <c r="Q36">
        <v>0</v>
      </c>
      <c r="R36">
        <v>142441.79999999999</v>
      </c>
      <c r="S36">
        <v>8783</v>
      </c>
      <c r="U36">
        <f t="shared" si="5"/>
        <v>1.7142857142857144E-2</v>
      </c>
      <c r="V36">
        <f t="shared" si="6"/>
        <v>0.1548299319727891</v>
      </c>
      <c r="W36">
        <f t="shared" si="7"/>
        <v>1.292517006802721E-2</v>
      </c>
      <c r="Y36" t="str">
        <f t="shared" si="8"/>
        <v>YES</v>
      </c>
    </row>
    <row r="37" spans="1:25" x14ac:dyDescent="0.25">
      <c r="A37" t="s">
        <v>161</v>
      </c>
      <c r="B37" s="1">
        <v>2012</v>
      </c>
      <c r="C37">
        <v>72</v>
      </c>
      <c r="D37">
        <v>916</v>
      </c>
      <c r="E37">
        <v>29</v>
      </c>
      <c r="F37">
        <v>0</v>
      </c>
      <c r="G37">
        <f t="shared" si="0"/>
        <v>29</v>
      </c>
      <c r="H37">
        <v>10900</v>
      </c>
      <c r="I37">
        <v>9250</v>
      </c>
      <c r="J37">
        <v>912</v>
      </c>
      <c r="K37">
        <v>1036</v>
      </c>
      <c r="L37">
        <v>677</v>
      </c>
      <c r="M37">
        <v>9658</v>
      </c>
      <c r="N37">
        <v>0.85</v>
      </c>
      <c r="O37">
        <v>290</v>
      </c>
      <c r="P37">
        <v>2.44</v>
      </c>
      <c r="Q37">
        <v>0</v>
      </c>
      <c r="R37">
        <v>172348.5</v>
      </c>
      <c r="S37">
        <v>8981</v>
      </c>
      <c r="U37">
        <f t="shared" si="5"/>
        <v>7.7837837837837834E-3</v>
      </c>
      <c r="V37">
        <f t="shared" si="6"/>
        <v>9.9027027027027023E-2</v>
      </c>
      <c r="W37">
        <f t="shared" si="7"/>
        <v>3.1351351351351351E-3</v>
      </c>
      <c r="Y37" t="str">
        <f t="shared" si="8"/>
        <v>YES</v>
      </c>
    </row>
    <row r="38" spans="1:25" x14ac:dyDescent="0.25">
      <c r="A38" t="s">
        <v>161</v>
      </c>
      <c r="B38" s="1">
        <v>2013</v>
      </c>
      <c r="C38">
        <v>0</v>
      </c>
      <c r="D38">
        <v>1667</v>
      </c>
      <c r="E38">
        <v>410</v>
      </c>
      <c r="F38">
        <v>0</v>
      </c>
      <c r="G38">
        <f t="shared" si="0"/>
        <v>410</v>
      </c>
      <c r="H38">
        <v>22400</v>
      </c>
      <c r="I38">
        <v>16650</v>
      </c>
      <c r="J38">
        <v>6140</v>
      </c>
      <c r="K38">
        <v>2245</v>
      </c>
      <c r="L38">
        <v>615</v>
      </c>
      <c r="M38">
        <v>10098</v>
      </c>
      <c r="N38">
        <v>2.2400000000000002</v>
      </c>
      <c r="O38">
        <v>-260</v>
      </c>
      <c r="P38">
        <v>-2.92</v>
      </c>
      <c r="Q38">
        <v>0</v>
      </c>
      <c r="R38">
        <v>135353.60000000001</v>
      </c>
      <c r="S38">
        <v>9483</v>
      </c>
      <c r="U38">
        <f t="shared" si="5"/>
        <v>0</v>
      </c>
      <c r="V38">
        <f t="shared" si="6"/>
        <v>0.10012012012012012</v>
      </c>
      <c r="W38">
        <f t="shared" si="7"/>
        <v>2.4624624624624624E-2</v>
      </c>
      <c r="Y38" t="str">
        <f t="shared" si="8"/>
        <v>YES</v>
      </c>
    </row>
    <row r="39" spans="1:25" x14ac:dyDescent="0.25">
      <c r="A39" t="s">
        <v>161</v>
      </c>
      <c r="B39" s="1">
        <v>2014</v>
      </c>
      <c r="C39">
        <v>0</v>
      </c>
      <c r="D39">
        <v>682</v>
      </c>
      <c r="E39">
        <v>1246</v>
      </c>
      <c r="F39">
        <v>0</v>
      </c>
      <c r="G39">
        <f t="shared" si="0"/>
        <v>1246</v>
      </c>
      <c r="H39">
        <v>12800</v>
      </c>
      <c r="I39">
        <v>17600</v>
      </c>
      <c r="J39">
        <v>5770</v>
      </c>
      <c r="K39">
        <v>2148</v>
      </c>
      <c r="L39">
        <v>728</v>
      </c>
      <c r="M39">
        <v>9625</v>
      </c>
      <c r="N39">
        <v>2.44</v>
      </c>
      <c r="O39">
        <v>-574</v>
      </c>
      <c r="P39">
        <v>-5.82</v>
      </c>
      <c r="Q39">
        <v>0</v>
      </c>
      <c r="R39">
        <v>74056.800000000003</v>
      </c>
      <c r="S39">
        <v>8898</v>
      </c>
      <c r="U39">
        <f t="shared" si="5"/>
        <v>0</v>
      </c>
      <c r="V39">
        <f t="shared" si="6"/>
        <v>3.875E-2</v>
      </c>
      <c r="W39">
        <f t="shared" si="7"/>
        <v>7.079545454545455E-2</v>
      </c>
      <c r="Y39" t="str">
        <f t="shared" si="8"/>
        <v>YES</v>
      </c>
    </row>
    <row r="40" spans="1:25" x14ac:dyDescent="0.25">
      <c r="A40" t="s">
        <v>161</v>
      </c>
      <c r="B40" s="1">
        <v>2015</v>
      </c>
      <c r="C40">
        <v>0</v>
      </c>
      <c r="D40">
        <v>333</v>
      </c>
      <c r="E40">
        <v>1251</v>
      </c>
      <c r="F40">
        <v>0</v>
      </c>
      <c r="G40">
        <f t="shared" si="0"/>
        <v>1251</v>
      </c>
      <c r="H40">
        <v>4000</v>
      </c>
      <c r="I40">
        <v>8400</v>
      </c>
      <c r="J40">
        <v>5637</v>
      </c>
      <c r="K40">
        <v>1736</v>
      </c>
      <c r="L40">
        <v>266</v>
      </c>
      <c r="M40">
        <v>9073</v>
      </c>
      <c r="N40">
        <v>1.58</v>
      </c>
      <c r="O40">
        <v>-39</v>
      </c>
      <c r="P40">
        <v>-0.9</v>
      </c>
      <c r="Q40">
        <v>0</v>
      </c>
      <c r="R40">
        <v>100339</v>
      </c>
      <c r="S40">
        <v>8807</v>
      </c>
      <c r="U40">
        <f t="shared" si="5"/>
        <v>0</v>
      </c>
      <c r="V40">
        <f t="shared" si="6"/>
        <v>3.9642857142857139E-2</v>
      </c>
      <c r="W40">
        <f t="shared" si="7"/>
        <v>0.14892857142857144</v>
      </c>
      <c r="Y40" t="str">
        <f t="shared" si="8"/>
        <v>YES</v>
      </c>
    </row>
    <row r="41" spans="1:25" x14ac:dyDescent="0.25">
      <c r="A41" t="s">
        <v>161</v>
      </c>
      <c r="B41" s="1">
        <v>2016</v>
      </c>
      <c r="C41">
        <v>11</v>
      </c>
      <c r="D41">
        <v>490</v>
      </c>
      <c r="E41">
        <v>989</v>
      </c>
      <c r="F41">
        <v>0</v>
      </c>
      <c r="G41">
        <f t="shared" si="0"/>
        <v>989</v>
      </c>
      <c r="H41">
        <v>4300</v>
      </c>
      <c r="I41">
        <v>4150</v>
      </c>
      <c r="J41">
        <v>5558</v>
      </c>
      <c r="K41">
        <v>1650</v>
      </c>
      <c r="L41">
        <v>201</v>
      </c>
      <c r="M41">
        <v>8911</v>
      </c>
      <c r="N41">
        <v>0.49</v>
      </c>
      <c r="O41">
        <v>-97</v>
      </c>
      <c r="P41">
        <v>-1.08</v>
      </c>
      <c r="Q41">
        <v>0</v>
      </c>
      <c r="R41">
        <v>97684</v>
      </c>
      <c r="S41">
        <v>8710</v>
      </c>
      <c r="U41">
        <f t="shared" si="5"/>
        <v>2.6506024096385541E-3</v>
      </c>
      <c r="V41">
        <f t="shared" si="6"/>
        <v>0.1180722891566265</v>
      </c>
      <c r="W41">
        <f t="shared" si="7"/>
        <v>0.2383132530120482</v>
      </c>
      <c r="Y41" t="str">
        <f t="shared" si="8"/>
        <v>YES</v>
      </c>
    </row>
    <row r="42" spans="1:25" x14ac:dyDescent="0.25">
      <c r="A42" t="s">
        <v>161</v>
      </c>
      <c r="B42" s="1">
        <v>2017</v>
      </c>
      <c r="C42">
        <v>35</v>
      </c>
      <c r="D42">
        <v>624</v>
      </c>
      <c r="E42">
        <v>952</v>
      </c>
      <c r="F42">
        <v>0</v>
      </c>
      <c r="G42">
        <f t="shared" si="0"/>
        <v>952</v>
      </c>
      <c r="H42">
        <v>3100</v>
      </c>
      <c r="I42">
        <v>3700</v>
      </c>
      <c r="J42">
        <v>5416</v>
      </c>
      <c r="K42">
        <v>1831</v>
      </c>
      <c r="L42">
        <v>259</v>
      </c>
      <c r="M42">
        <v>8947</v>
      </c>
      <c r="N42">
        <v>0.61</v>
      </c>
      <c r="O42">
        <v>-17</v>
      </c>
      <c r="P42">
        <v>-0.19</v>
      </c>
      <c r="Q42" t="s">
        <v>1</v>
      </c>
      <c r="R42">
        <v>28465.4</v>
      </c>
      <c r="S42">
        <v>8688</v>
      </c>
      <c r="U42">
        <f t="shared" si="5"/>
        <v>9.45945945945946E-3</v>
      </c>
      <c r="V42">
        <f t="shared" si="6"/>
        <v>0.16864864864864865</v>
      </c>
      <c r="W42">
        <f t="shared" si="7"/>
        <v>0.25729729729729728</v>
      </c>
      <c r="Y42" t="str">
        <f t="shared" si="8"/>
        <v>YES</v>
      </c>
    </row>
    <row r="43" spans="1:25" x14ac:dyDescent="0.25">
      <c r="A43" t="s">
        <v>161</v>
      </c>
      <c r="B43" s="1">
        <v>2018</v>
      </c>
    </row>
    <row r="44" spans="1:25" x14ac:dyDescent="0.25">
      <c r="A44" t="s">
        <v>163</v>
      </c>
      <c r="B44" s="1">
        <v>2010</v>
      </c>
      <c r="C44">
        <v>14899</v>
      </c>
      <c r="D44">
        <v>1110</v>
      </c>
      <c r="E44">
        <v>9060</v>
      </c>
      <c r="F44">
        <v>137</v>
      </c>
      <c r="G44">
        <f t="shared" si="0"/>
        <v>9197</v>
      </c>
      <c r="H44">
        <v>61760</v>
      </c>
      <c r="I44">
        <v>60480</v>
      </c>
      <c r="J44">
        <v>14334</v>
      </c>
      <c r="K44">
        <v>10763</v>
      </c>
      <c r="L44">
        <v>4184</v>
      </c>
      <c r="M44">
        <v>84414</v>
      </c>
      <c r="N44">
        <v>0.92</v>
      </c>
      <c r="O44">
        <v>4609</v>
      </c>
      <c r="P44">
        <v>5.24</v>
      </c>
      <c r="Q44">
        <v>13197</v>
      </c>
      <c r="R44">
        <v>2318.9</v>
      </c>
      <c r="S44">
        <v>66284</v>
      </c>
      <c r="U44">
        <f t="shared" si="5"/>
        <v>0.24634589947089947</v>
      </c>
      <c r="V44">
        <f t="shared" si="6"/>
        <v>1.8353174603174604E-2</v>
      </c>
      <c r="W44">
        <f t="shared" si="7"/>
        <v>0.15206679894179895</v>
      </c>
      <c r="Y44" t="str">
        <f t="shared" si="8"/>
        <v>YES</v>
      </c>
    </row>
    <row r="45" spans="1:25" x14ac:dyDescent="0.25">
      <c r="A45" t="s">
        <v>163</v>
      </c>
      <c r="B45" s="1">
        <v>2011</v>
      </c>
      <c r="C45">
        <v>14899</v>
      </c>
      <c r="D45">
        <v>1215</v>
      </c>
      <c r="E45">
        <v>4609</v>
      </c>
      <c r="F45">
        <v>181</v>
      </c>
      <c r="G45">
        <f t="shared" si="0"/>
        <v>4790</v>
      </c>
      <c r="H45">
        <v>60800</v>
      </c>
      <c r="I45">
        <v>61280</v>
      </c>
      <c r="J45">
        <v>13427</v>
      </c>
      <c r="K45">
        <v>6545</v>
      </c>
      <c r="L45">
        <v>3485</v>
      </c>
      <c r="M45">
        <v>80885</v>
      </c>
      <c r="N45">
        <v>0.92</v>
      </c>
      <c r="O45">
        <v>2660</v>
      </c>
      <c r="P45">
        <v>2.74</v>
      </c>
      <c r="Q45">
        <v>13725</v>
      </c>
      <c r="R45">
        <v>392.1</v>
      </c>
      <c r="S45">
        <v>62926</v>
      </c>
      <c r="U45">
        <f t="shared" si="5"/>
        <v>0.2431298955613577</v>
      </c>
      <c r="V45">
        <f t="shared" si="6"/>
        <v>1.9827023498694515E-2</v>
      </c>
      <c r="W45">
        <f t="shared" si="7"/>
        <v>7.8165796344647515E-2</v>
      </c>
      <c r="Y45" t="str">
        <f t="shared" si="8"/>
        <v>YES</v>
      </c>
    </row>
    <row r="46" spans="1:25" x14ac:dyDescent="0.25">
      <c r="A46" t="s">
        <v>163</v>
      </c>
      <c r="B46" s="1">
        <v>2012</v>
      </c>
      <c r="C46">
        <v>13725</v>
      </c>
      <c r="D46">
        <v>1283</v>
      </c>
      <c r="E46">
        <v>3264</v>
      </c>
      <c r="F46">
        <v>96</v>
      </c>
      <c r="G46">
        <f t="shared" si="0"/>
        <v>3360</v>
      </c>
      <c r="H46">
        <v>58560</v>
      </c>
      <c r="I46">
        <v>59680</v>
      </c>
      <c r="J46">
        <v>11038</v>
      </c>
      <c r="K46">
        <v>5252</v>
      </c>
      <c r="L46">
        <v>3540</v>
      </c>
      <c r="M46">
        <v>78121</v>
      </c>
      <c r="N46">
        <v>0.95</v>
      </c>
      <c r="O46">
        <v>3650</v>
      </c>
      <c r="P46">
        <v>4.0999999999999996</v>
      </c>
      <c r="Q46">
        <v>12552</v>
      </c>
      <c r="R46">
        <v>147.6</v>
      </c>
      <c r="S46">
        <v>62028</v>
      </c>
      <c r="U46">
        <f t="shared" si="5"/>
        <v>0.22997654155495978</v>
      </c>
      <c r="V46">
        <f t="shared" si="6"/>
        <v>2.1497989276139409E-2</v>
      </c>
      <c r="W46">
        <f t="shared" si="7"/>
        <v>5.6300268096514748E-2</v>
      </c>
      <c r="Y46" t="str">
        <f t="shared" si="8"/>
        <v>YES</v>
      </c>
    </row>
    <row r="47" spans="1:25" x14ac:dyDescent="0.25">
      <c r="A47" t="s">
        <v>163</v>
      </c>
      <c r="B47" s="1">
        <v>2013</v>
      </c>
      <c r="C47">
        <v>12552</v>
      </c>
      <c r="D47">
        <v>1121</v>
      </c>
      <c r="E47">
        <v>1985</v>
      </c>
      <c r="F47">
        <v>117</v>
      </c>
      <c r="G47">
        <f t="shared" si="0"/>
        <v>2102</v>
      </c>
      <c r="H47">
        <v>60800</v>
      </c>
      <c r="I47">
        <v>59680</v>
      </c>
      <c r="J47">
        <v>10516</v>
      </c>
      <c r="K47">
        <v>3848</v>
      </c>
      <c r="L47">
        <v>3418</v>
      </c>
      <c r="M47">
        <v>76649</v>
      </c>
      <c r="N47">
        <v>0.91</v>
      </c>
      <c r="O47">
        <v>2770</v>
      </c>
      <c r="P47">
        <v>3.33</v>
      </c>
      <c r="Q47">
        <v>11702</v>
      </c>
      <c r="R47">
        <v>161.6</v>
      </c>
      <c r="S47">
        <v>61530</v>
      </c>
      <c r="U47">
        <f t="shared" si="5"/>
        <v>0.21032171581769438</v>
      </c>
      <c r="V47">
        <f t="shared" si="6"/>
        <v>1.8783512064343165E-2</v>
      </c>
      <c r="W47">
        <f t="shared" si="7"/>
        <v>3.5221179624664881E-2</v>
      </c>
      <c r="Y47" t="str">
        <f t="shared" si="8"/>
        <v>YES</v>
      </c>
    </row>
    <row r="48" spans="1:25" x14ac:dyDescent="0.25">
      <c r="A48" t="s">
        <v>163</v>
      </c>
      <c r="B48" s="1">
        <v>2014</v>
      </c>
      <c r="C48">
        <v>12792</v>
      </c>
      <c r="D48">
        <v>6125</v>
      </c>
      <c r="E48">
        <v>1429</v>
      </c>
      <c r="F48">
        <v>42</v>
      </c>
      <c r="G48">
        <f t="shared" si="0"/>
        <v>1471</v>
      </c>
      <c r="H48">
        <v>53440</v>
      </c>
      <c r="I48">
        <v>57120</v>
      </c>
      <c r="J48">
        <v>10439</v>
      </c>
      <c r="K48">
        <v>8221</v>
      </c>
      <c r="L48">
        <v>4224</v>
      </c>
      <c r="M48">
        <v>77810</v>
      </c>
      <c r="N48">
        <v>0.88</v>
      </c>
      <c r="O48">
        <v>3459</v>
      </c>
      <c r="P48">
        <v>4.16</v>
      </c>
      <c r="Q48">
        <v>11232</v>
      </c>
      <c r="R48">
        <v>205.8</v>
      </c>
      <c r="S48">
        <v>62354</v>
      </c>
      <c r="U48">
        <f t="shared" si="5"/>
        <v>0.22394957983193278</v>
      </c>
      <c r="V48">
        <f t="shared" si="6"/>
        <v>0.10723039215686274</v>
      </c>
      <c r="W48">
        <f t="shared" si="7"/>
        <v>2.5752801120448178E-2</v>
      </c>
      <c r="Y48" t="str">
        <f t="shared" si="8"/>
        <v>YES</v>
      </c>
    </row>
    <row r="49" spans="1:25" x14ac:dyDescent="0.25">
      <c r="A49" t="s">
        <v>163</v>
      </c>
      <c r="B49" s="1">
        <v>2015</v>
      </c>
      <c r="C49">
        <v>11087</v>
      </c>
      <c r="D49">
        <v>978</v>
      </c>
      <c r="E49">
        <v>3435</v>
      </c>
      <c r="F49">
        <v>141</v>
      </c>
      <c r="G49">
        <f t="shared" si="0"/>
        <v>3576</v>
      </c>
      <c r="H49">
        <v>41920</v>
      </c>
      <c r="I49">
        <v>47680</v>
      </c>
      <c r="J49">
        <v>11367</v>
      </c>
      <c r="K49">
        <v>5118</v>
      </c>
      <c r="L49">
        <v>5346</v>
      </c>
      <c r="M49">
        <v>75158</v>
      </c>
      <c r="N49">
        <v>0.88</v>
      </c>
      <c r="O49">
        <v>2796</v>
      </c>
      <c r="P49">
        <v>3.26</v>
      </c>
      <c r="Q49">
        <v>8438</v>
      </c>
      <c r="R49">
        <v>81.7</v>
      </c>
      <c r="S49">
        <v>61374</v>
      </c>
      <c r="U49">
        <f t="shared" si="5"/>
        <v>0.23252936241610739</v>
      </c>
      <c r="V49">
        <f t="shared" si="6"/>
        <v>2.0511744966442952E-2</v>
      </c>
      <c r="W49">
        <f t="shared" si="7"/>
        <v>7.4999999999999997E-2</v>
      </c>
      <c r="Y49" t="str">
        <f t="shared" si="8"/>
        <v>YES</v>
      </c>
    </row>
    <row r="50" spans="1:25" x14ac:dyDescent="0.25">
      <c r="A50" t="s">
        <v>163</v>
      </c>
      <c r="B50" s="1">
        <v>2016</v>
      </c>
      <c r="C50">
        <v>12817</v>
      </c>
      <c r="D50">
        <v>756</v>
      </c>
      <c r="E50">
        <v>2488</v>
      </c>
      <c r="F50">
        <v>7</v>
      </c>
      <c r="G50">
        <f t="shared" si="0"/>
        <v>2495</v>
      </c>
      <c r="H50">
        <v>43200</v>
      </c>
      <c r="I50">
        <v>42560</v>
      </c>
      <c r="J50">
        <v>13919</v>
      </c>
      <c r="K50">
        <v>3822</v>
      </c>
      <c r="L50">
        <v>7462</v>
      </c>
      <c r="M50">
        <v>76609</v>
      </c>
      <c r="N50">
        <v>0.73</v>
      </c>
      <c r="O50">
        <v>3669</v>
      </c>
      <c r="P50">
        <v>4.42</v>
      </c>
      <c r="Q50">
        <v>8031</v>
      </c>
      <c r="R50">
        <v>57</v>
      </c>
      <c r="S50">
        <v>61117</v>
      </c>
      <c r="U50">
        <f t="shared" si="5"/>
        <v>0.30115131578947368</v>
      </c>
      <c r="V50">
        <f t="shared" si="6"/>
        <v>1.7763157894736842E-2</v>
      </c>
      <c r="W50">
        <f t="shared" si="7"/>
        <v>5.8623120300751883E-2</v>
      </c>
      <c r="Y50" t="str">
        <f t="shared" si="8"/>
        <v>YES</v>
      </c>
    </row>
    <row r="51" spans="1:25" x14ac:dyDescent="0.25">
      <c r="A51" t="s">
        <v>163</v>
      </c>
      <c r="B51" s="1">
        <v>2017</v>
      </c>
    </row>
    <row r="52" spans="1:25" x14ac:dyDescent="0.25">
      <c r="A52" t="s">
        <v>163</v>
      </c>
      <c r="B52" s="1">
        <v>2018</v>
      </c>
    </row>
    <row r="53" spans="1:25" x14ac:dyDescent="0.25">
      <c r="A53" t="s">
        <v>164</v>
      </c>
      <c r="B53" s="1">
        <v>2010</v>
      </c>
      <c r="C53">
        <v>3362</v>
      </c>
      <c r="D53">
        <v>2434</v>
      </c>
      <c r="E53">
        <v>5129</v>
      </c>
      <c r="F53">
        <v>10</v>
      </c>
      <c r="G53">
        <f t="shared" ref="G53:G101" si="9">E53+F53</f>
        <v>5139</v>
      </c>
      <c r="H53">
        <v>29052</v>
      </c>
      <c r="I53">
        <v>25110</v>
      </c>
      <c r="J53">
        <v>12068</v>
      </c>
      <c r="K53">
        <v>8991</v>
      </c>
      <c r="L53">
        <v>2715</v>
      </c>
      <c r="M53">
        <v>23860</v>
      </c>
      <c r="N53">
        <v>1.1599999999999999</v>
      </c>
      <c r="O53">
        <v>2986</v>
      </c>
      <c r="P53">
        <v>10.54</v>
      </c>
      <c r="Q53">
        <v>2648</v>
      </c>
      <c r="R53">
        <v>424.9</v>
      </c>
      <c r="S53">
        <v>18456</v>
      </c>
      <c r="U53">
        <f t="shared" si="5"/>
        <v>0.13389088012743927</v>
      </c>
      <c r="V53">
        <f t="shared" si="6"/>
        <v>9.6933492632417365E-2</v>
      </c>
      <c r="W53">
        <f t="shared" si="7"/>
        <v>0.20465949820788532</v>
      </c>
      <c r="Y53" t="str">
        <f t="shared" si="8"/>
        <v>YES</v>
      </c>
    </row>
    <row r="54" spans="1:25" x14ac:dyDescent="0.25">
      <c r="A54" t="s">
        <v>164</v>
      </c>
      <c r="B54" s="1">
        <v>2011</v>
      </c>
      <c r="C54">
        <v>2648</v>
      </c>
      <c r="D54">
        <v>1710</v>
      </c>
      <c r="E54">
        <v>2895</v>
      </c>
      <c r="F54">
        <v>56</v>
      </c>
      <c r="G54">
        <f t="shared" si="9"/>
        <v>2951</v>
      </c>
      <c r="H54">
        <v>22680</v>
      </c>
      <c r="I54">
        <v>25866</v>
      </c>
      <c r="J54">
        <v>12636</v>
      </c>
      <c r="K54">
        <v>6323</v>
      </c>
      <c r="L54">
        <v>2688</v>
      </c>
      <c r="M54">
        <v>22440</v>
      </c>
      <c r="N54">
        <v>1.36</v>
      </c>
      <c r="O54">
        <v>1858</v>
      </c>
      <c r="P54">
        <v>6.26</v>
      </c>
      <c r="Q54">
        <v>1934</v>
      </c>
      <c r="R54">
        <v>818.3</v>
      </c>
      <c r="S54">
        <v>17773</v>
      </c>
      <c r="U54">
        <f t="shared" si="5"/>
        <v>0.10237377251991031</v>
      </c>
      <c r="V54">
        <f t="shared" si="6"/>
        <v>6.6109951287404309E-2</v>
      </c>
      <c r="W54">
        <f t="shared" si="7"/>
        <v>0.11408799195855564</v>
      </c>
      <c r="Y54" t="str">
        <f t="shared" si="8"/>
        <v>YES</v>
      </c>
    </row>
    <row r="55" spans="1:25" x14ac:dyDescent="0.25">
      <c r="A55" t="s">
        <v>164</v>
      </c>
      <c r="B55" s="1">
        <v>2012</v>
      </c>
      <c r="C55">
        <v>3378</v>
      </c>
      <c r="D55">
        <v>2197</v>
      </c>
      <c r="E55">
        <v>1384</v>
      </c>
      <c r="F55">
        <v>64</v>
      </c>
      <c r="G55">
        <f t="shared" si="9"/>
        <v>1448</v>
      </c>
      <c r="H55">
        <v>20196</v>
      </c>
      <c r="I55">
        <v>21438</v>
      </c>
      <c r="J55">
        <v>13400</v>
      </c>
      <c r="K55">
        <v>5534</v>
      </c>
      <c r="L55">
        <v>4906</v>
      </c>
      <c r="M55">
        <v>25760</v>
      </c>
      <c r="N55">
        <v>1.25</v>
      </c>
      <c r="O55">
        <v>1852</v>
      </c>
      <c r="P55">
        <v>6.17</v>
      </c>
      <c r="Q55">
        <v>2265</v>
      </c>
      <c r="R55">
        <v>264.5</v>
      </c>
      <c r="S55">
        <v>18534</v>
      </c>
      <c r="U55">
        <f t="shared" si="5"/>
        <v>0.1575706689056815</v>
      </c>
      <c r="V55">
        <f t="shared" si="6"/>
        <v>0.10248157477376621</v>
      </c>
      <c r="W55">
        <f t="shared" si="7"/>
        <v>6.7543614143110359E-2</v>
      </c>
      <c r="Y55" t="str">
        <f t="shared" si="8"/>
        <v>YES</v>
      </c>
    </row>
    <row r="56" spans="1:25" x14ac:dyDescent="0.25">
      <c r="A56" t="s">
        <v>164</v>
      </c>
      <c r="B56" s="1">
        <v>2013</v>
      </c>
      <c r="C56">
        <v>2721</v>
      </c>
      <c r="D56">
        <v>1395</v>
      </c>
      <c r="E56">
        <v>2339</v>
      </c>
      <c r="F56">
        <v>43</v>
      </c>
      <c r="G56">
        <f t="shared" si="9"/>
        <v>2382</v>
      </c>
      <c r="H56">
        <v>18684</v>
      </c>
      <c r="I56">
        <v>19440</v>
      </c>
      <c r="J56">
        <v>12250</v>
      </c>
      <c r="K56">
        <v>6407</v>
      </c>
      <c r="L56">
        <v>3625</v>
      </c>
      <c r="M56">
        <v>24318</v>
      </c>
      <c r="N56">
        <v>1.1100000000000001</v>
      </c>
      <c r="O56">
        <v>2334</v>
      </c>
      <c r="P56">
        <v>7.56</v>
      </c>
      <c r="Q56">
        <v>1607</v>
      </c>
      <c r="R56">
        <v>78.099999999999994</v>
      </c>
      <c r="S56">
        <v>19028</v>
      </c>
      <c r="U56">
        <f t="shared" si="5"/>
        <v>0.13996913580246914</v>
      </c>
      <c r="V56">
        <f t="shared" si="6"/>
        <v>7.1759259259259259E-2</v>
      </c>
      <c r="W56">
        <f t="shared" si="7"/>
        <v>0.12253086419753087</v>
      </c>
      <c r="Y56" t="str">
        <f t="shared" si="8"/>
        <v>YES</v>
      </c>
    </row>
    <row r="57" spans="1:25" x14ac:dyDescent="0.25">
      <c r="A57" t="s">
        <v>164</v>
      </c>
      <c r="B57" s="1">
        <v>2014</v>
      </c>
      <c r="C57">
        <v>1607</v>
      </c>
      <c r="D57">
        <v>1843</v>
      </c>
      <c r="E57">
        <v>1432</v>
      </c>
      <c r="F57">
        <v>0</v>
      </c>
      <c r="G57">
        <f t="shared" si="9"/>
        <v>1432</v>
      </c>
      <c r="H57">
        <v>19008</v>
      </c>
      <c r="I57">
        <v>18846</v>
      </c>
      <c r="J57">
        <v>12784</v>
      </c>
      <c r="K57">
        <v>5572</v>
      </c>
      <c r="L57">
        <v>3410</v>
      </c>
      <c r="M57">
        <v>23897</v>
      </c>
      <c r="N57">
        <v>0.97</v>
      </c>
      <c r="O57">
        <v>2311</v>
      </c>
      <c r="P57">
        <v>7.66</v>
      </c>
      <c r="Q57">
        <v>700</v>
      </c>
      <c r="R57">
        <v>221.5</v>
      </c>
      <c r="S57">
        <v>19723</v>
      </c>
      <c r="U57">
        <f t="shared" si="5"/>
        <v>8.5270083837419075E-2</v>
      </c>
      <c r="V57">
        <f t="shared" si="6"/>
        <v>9.7792635041918707E-2</v>
      </c>
      <c r="W57">
        <f t="shared" si="7"/>
        <v>7.5984293749336726E-2</v>
      </c>
      <c r="Y57" t="str">
        <f t="shared" si="8"/>
        <v>YES</v>
      </c>
    </row>
    <row r="58" spans="1:25" x14ac:dyDescent="0.25">
      <c r="A58" t="s">
        <v>164</v>
      </c>
      <c r="B58" s="1">
        <v>2015</v>
      </c>
      <c r="C58">
        <v>700</v>
      </c>
      <c r="D58">
        <v>1807</v>
      </c>
      <c r="E58">
        <v>916</v>
      </c>
      <c r="F58">
        <v>0</v>
      </c>
      <c r="G58">
        <f t="shared" si="9"/>
        <v>916</v>
      </c>
      <c r="H58">
        <v>15228</v>
      </c>
      <c r="I58">
        <v>17118</v>
      </c>
      <c r="J58">
        <v>12198</v>
      </c>
      <c r="K58">
        <v>5098</v>
      </c>
      <c r="L58">
        <v>2729</v>
      </c>
      <c r="M58">
        <v>21776</v>
      </c>
      <c r="N58">
        <v>0.98</v>
      </c>
      <c r="O58">
        <v>1215</v>
      </c>
      <c r="P58">
        <v>2.9</v>
      </c>
      <c r="Q58">
        <v>300</v>
      </c>
      <c r="R58">
        <v>321</v>
      </c>
      <c r="S58">
        <v>18708</v>
      </c>
      <c r="U58">
        <f t="shared" si="5"/>
        <v>4.0892627643416286E-2</v>
      </c>
      <c r="V58">
        <f t="shared" si="6"/>
        <v>0.10556139735950462</v>
      </c>
      <c r="W58">
        <f t="shared" si="7"/>
        <v>5.3510924173384739E-2</v>
      </c>
      <c r="Y58" t="str">
        <f t="shared" si="8"/>
        <v>YES</v>
      </c>
    </row>
    <row r="59" spans="1:25" x14ac:dyDescent="0.25">
      <c r="A59" t="s">
        <v>164</v>
      </c>
      <c r="B59" s="1">
        <v>2016</v>
      </c>
      <c r="C59">
        <v>300</v>
      </c>
      <c r="D59">
        <v>2383</v>
      </c>
      <c r="E59">
        <v>981</v>
      </c>
      <c r="F59">
        <v>0</v>
      </c>
      <c r="G59">
        <f t="shared" si="9"/>
        <v>981</v>
      </c>
      <c r="H59">
        <v>16956</v>
      </c>
      <c r="I59">
        <v>16092</v>
      </c>
      <c r="J59">
        <v>11836</v>
      </c>
      <c r="K59">
        <v>5822</v>
      </c>
      <c r="L59">
        <v>3036</v>
      </c>
      <c r="M59">
        <v>21691</v>
      </c>
      <c r="N59">
        <v>0.81</v>
      </c>
      <c r="O59">
        <v>1641</v>
      </c>
      <c r="P59">
        <v>5.0999999999999996</v>
      </c>
      <c r="Q59">
        <v>0</v>
      </c>
      <c r="R59">
        <v>177.1</v>
      </c>
      <c r="S59">
        <v>18613</v>
      </c>
      <c r="U59">
        <f t="shared" si="5"/>
        <v>1.8642803877703208E-2</v>
      </c>
      <c r="V59">
        <f t="shared" si="6"/>
        <v>0.1480860054685558</v>
      </c>
      <c r="W59">
        <f t="shared" si="7"/>
        <v>6.0961968680089483E-2</v>
      </c>
      <c r="Y59" t="str">
        <f t="shared" si="8"/>
        <v>YES</v>
      </c>
    </row>
    <row r="60" spans="1:25" x14ac:dyDescent="0.25">
      <c r="A60" t="s">
        <v>164</v>
      </c>
      <c r="B60" s="1">
        <v>2017</v>
      </c>
      <c r="C60">
        <v>2021</v>
      </c>
      <c r="D60">
        <v>2921</v>
      </c>
      <c r="E60">
        <v>2313</v>
      </c>
      <c r="F60">
        <v>0</v>
      </c>
      <c r="G60">
        <f t="shared" si="9"/>
        <v>2313</v>
      </c>
      <c r="H60">
        <v>20304</v>
      </c>
      <c r="I60">
        <v>18630</v>
      </c>
      <c r="J60">
        <v>12711</v>
      </c>
      <c r="K60">
        <v>7867</v>
      </c>
      <c r="L60">
        <v>3337</v>
      </c>
      <c r="M60">
        <v>24349</v>
      </c>
      <c r="N60">
        <v>0.98</v>
      </c>
      <c r="O60">
        <v>2316</v>
      </c>
      <c r="P60">
        <v>7.26</v>
      </c>
      <c r="Q60">
        <v>1400</v>
      </c>
      <c r="R60">
        <v>482.7</v>
      </c>
      <c r="S60">
        <v>19568</v>
      </c>
      <c r="U60">
        <f t="shared" si="5"/>
        <v>0.10848094471282876</v>
      </c>
      <c r="V60">
        <f t="shared" si="6"/>
        <v>0.15679012345679014</v>
      </c>
      <c r="W60">
        <f t="shared" si="7"/>
        <v>0.12415458937198068</v>
      </c>
      <c r="Y60" t="str">
        <f t="shared" si="8"/>
        <v>YES</v>
      </c>
    </row>
    <row r="61" spans="1:25" x14ac:dyDescent="0.25">
      <c r="A61" t="s">
        <v>164</v>
      </c>
      <c r="B61" s="1">
        <v>2018</v>
      </c>
      <c r="C61">
        <v>1400</v>
      </c>
      <c r="D61">
        <v>3019</v>
      </c>
      <c r="E61">
        <v>2298</v>
      </c>
      <c r="F61">
        <v>0</v>
      </c>
      <c r="G61">
        <f t="shared" si="9"/>
        <v>2298</v>
      </c>
      <c r="H61">
        <v>21924</v>
      </c>
      <c r="I61">
        <v>21114</v>
      </c>
      <c r="J61">
        <v>13616</v>
      </c>
      <c r="K61">
        <v>7653</v>
      </c>
      <c r="L61">
        <v>3473</v>
      </c>
      <c r="M61">
        <v>24749</v>
      </c>
      <c r="N61">
        <v>1</v>
      </c>
      <c r="O61">
        <v>2628</v>
      </c>
      <c r="P61">
        <v>8.1</v>
      </c>
      <c r="Q61">
        <v>1000</v>
      </c>
      <c r="R61">
        <v>1500.7</v>
      </c>
      <c r="S61">
        <v>20234</v>
      </c>
      <c r="U61">
        <f t="shared" si="5"/>
        <v>6.6306715923084208E-2</v>
      </c>
      <c r="V61">
        <f t="shared" si="6"/>
        <v>0.1429856966941366</v>
      </c>
      <c r="W61">
        <f t="shared" si="7"/>
        <v>0.10883773799374823</v>
      </c>
      <c r="Y61" t="str">
        <f t="shared" si="8"/>
        <v>YES</v>
      </c>
    </row>
    <row r="62" spans="1:25" x14ac:dyDescent="0.25">
      <c r="A62" t="s">
        <v>165</v>
      </c>
      <c r="B62" s="1">
        <v>2010</v>
      </c>
      <c r="C62">
        <v>0</v>
      </c>
      <c r="D62">
        <v>11476</v>
      </c>
      <c r="E62">
        <v>5523</v>
      </c>
      <c r="F62">
        <v>90</v>
      </c>
      <c r="G62">
        <f t="shared" si="9"/>
        <v>5613</v>
      </c>
      <c r="H62">
        <v>101250</v>
      </c>
      <c r="I62">
        <v>107437.5</v>
      </c>
      <c r="J62">
        <v>12371</v>
      </c>
      <c r="K62">
        <v>22920</v>
      </c>
      <c r="L62">
        <v>3236</v>
      </c>
      <c r="M62">
        <v>37289</v>
      </c>
      <c r="N62">
        <v>3.38</v>
      </c>
      <c r="O62">
        <v>6645</v>
      </c>
      <c r="P62">
        <v>15.62</v>
      </c>
      <c r="Q62">
        <v>0</v>
      </c>
      <c r="R62">
        <v>434.1</v>
      </c>
      <c r="S62">
        <v>33511</v>
      </c>
      <c r="U62">
        <f t="shared" si="5"/>
        <v>0</v>
      </c>
      <c r="V62">
        <f t="shared" si="6"/>
        <v>0.10681559045956952</v>
      </c>
      <c r="W62">
        <f t="shared" si="7"/>
        <v>5.2244328097731239E-2</v>
      </c>
      <c r="Y62" t="str">
        <f t="shared" si="8"/>
        <v>YES</v>
      </c>
    </row>
    <row r="63" spans="1:25" x14ac:dyDescent="0.25">
      <c r="A63" t="s">
        <v>165</v>
      </c>
      <c r="B63" s="1">
        <v>2011</v>
      </c>
      <c r="C63">
        <v>0</v>
      </c>
      <c r="D63">
        <v>7336</v>
      </c>
      <c r="E63">
        <v>11054</v>
      </c>
      <c r="F63">
        <v>42</v>
      </c>
      <c r="G63">
        <f t="shared" si="9"/>
        <v>11096</v>
      </c>
      <c r="H63">
        <v>75000</v>
      </c>
      <c r="I63">
        <v>88125</v>
      </c>
      <c r="J63">
        <v>29691</v>
      </c>
      <c r="K63">
        <v>24724</v>
      </c>
      <c r="L63">
        <v>9344</v>
      </c>
      <c r="M63">
        <v>55193</v>
      </c>
      <c r="N63">
        <v>1.97</v>
      </c>
      <c r="O63">
        <v>1613</v>
      </c>
      <c r="P63">
        <v>2.92</v>
      </c>
      <c r="Q63">
        <v>0</v>
      </c>
      <c r="R63">
        <v>807.4</v>
      </c>
      <c r="S63">
        <v>45327</v>
      </c>
      <c r="U63">
        <f t="shared" si="5"/>
        <v>0</v>
      </c>
      <c r="V63">
        <f t="shared" si="6"/>
        <v>8.3245390070921979E-2</v>
      </c>
      <c r="W63">
        <f t="shared" si="7"/>
        <v>0.12591205673758865</v>
      </c>
      <c r="Y63" t="str">
        <f t="shared" si="8"/>
        <v>YES</v>
      </c>
    </row>
    <row r="64" spans="1:25" x14ac:dyDescent="0.25">
      <c r="A64" t="s">
        <v>165</v>
      </c>
      <c r="B64" s="1">
        <v>2012</v>
      </c>
      <c r="C64">
        <v>5242</v>
      </c>
      <c r="D64">
        <v>6091</v>
      </c>
      <c r="E64">
        <v>266</v>
      </c>
      <c r="F64">
        <v>0</v>
      </c>
      <c r="G64">
        <f t="shared" si="9"/>
        <v>266</v>
      </c>
      <c r="H64">
        <v>41400</v>
      </c>
      <c r="I64">
        <v>58200</v>
      </c>
      <c r="J64">
        <v>39379</v>
      </c>
      <c r="K64">
        <v>8757</v>
      </c>
      <c r="L64">
        <v>5990</v>
      </c>
      <c r="M64">
        <v>48136</v>
      </c>
      <c r="N64">
        <v>1.44</v>
      </c>
      <c r="O64" t="s">
        <v>1</v>
      </c>
      <c r="P64">
        <v>-7.74</v>
      </c>
      <c r="Q64">
        <v>2976</v>
      </c>
      <c r="R64">
        <v>875.8</v>
      </c>
      <c r="S64">
        <v>39329</v>
      </c>
      <c r="U64">
        <f t="shared" ref="U64:U115" si="10">C64/I64</f>
        <v>9.0068728522336772E-2</v>
      </c>
      <c r="V64">
        <f t="shared" ref="V64:V115" si="11">D64/I64</f>
        <v>0.10465635738831615</v>
      </c>
      <c r="W64">
        <f t="shared" ref="W64:W115" si="12">G64/I64</f>
        <v>4.5704467353951889E-3</v>
      </c>
      <c r="Y64" t="str">
        <f t="shared" ref="Y64:Y115" si="13">IF(AND(U64&lt;0.33,V64&lt;0.33,W64&lt;0.33),"YES","NO")</f>
        <v>YES</v>
      </c>
    </row>
    <row r="65" spans="1:25" x14ac:dyDescent="0.25">
      <c r="A65" t="s">
        <v>165</v>
      </c>
      <c r="B65" s="1">
        <v>2013</v>
      </c>
      <c r="C65">
        <v>7740</v>
      </c>
      <c r="D65">
        <v>3355</v>
      </c>
      <c r="E65">
        <v>522</v>
      </c>
      <c r="F65">
        <v>0</v>
      </c>
      <c r="G65">
        <f t="shared" si="9"/>
        <v>522</v>
      </c>
      <c r="H65">
        <v>29200</v>
      </c>
      <c r="I65">
        <v>35300</v>
      </c>
      <c r="J65">
        <v>43108</v>
      </c>
      <c r="K65">
        <v>7639</v>
      </c>
      <c r="L65">
        <v>10332</v>
      </c>
      <c r="M65">
        <v>50746</v>
      </c>
      <c r="N65">
        <v>0.81</v>
      </c>
      <c r="O65">
        <v>-695</v>
      </c>
      <c r="P65">
        <v>-1.23</v>
      </c>
      <c r="Q65">
        <v>2578</v>
      </c>
      <c r="R65">
        <v>820</v>
      </c>
      <c r="S65">
        <v>38287</v>
      </c>
      <c r="U65">
        <f t="shared" si="10"/>
        <v>0.21926345609065157</v>
      </c>
      <c r="V65">
        <f t="shared" si="11"/>
        <v>9.5042492917847027E-2</v>
      </c>
      <c r="W65">
        <f t="shared" si="12"/>
        <v>1.4787535410764873E-2</v>
      </c>
      <c r="Y65" t="str">
        <f t="shared" si="13"/>
        <v>YES</v>
      </c>
    </row>
    <row r="66" spans="1:25" x14ac:dyDescent="0.25">
      <c r="A66" t="s">
        <v>165</v>
      </c>
      <c r="B66" s="1">
        <v>2014</v>
      </c>
      <c r="C66">
        <v>7233</v>
      </c>
      <c r="D66">
        <v>2656</v>
      </c>
      <c r="E66">
        <v>23</v>
      </c>
      <c r="F66">
        <v>0</v>
      </c>
      <c r="G66">
        <f t="shared" si="9"/>
        <v>23</v>
      </c>
      <c r="H66">
        <v>20200</v>
      </c>
      <c r="I66">
        <v>24700</v>
      </c>
      <c r="J66">
        <v>41240</v>
      </c>
      <c r="K66">
        <v>6002</v>
      </c>
      <c r="L66">
        <v>9450</v>
      </c>
      <c r="M66">
        <v>47242</v>
      </c>
      <c r="N66">
        <v>0.76</v>
      </c>
      <c r="O66">
        <v>-1960</v>
      </c>
      <c r="P66">
        <v>-4.0199999999999996</v>
      </c>
      <c r="Q66">
        <v>2647</v>
      </c>
      <c r="R66">
        <v>1028</v>
      </c>
      <c r="S66">
        <v>35656</v>
      </c>
      <c r="U66">
        <f t="shared" si="10"/>
        <v>0.29283400809716598</v>
      </c>
      <c r="V66">
        <f t="shared" si="11"/>
        <v>0.10753036437246964</v>
      </c>
      <c r="W66">
        <f t="shared" si="12"/>
        <v>9.3117408906882588E-4</v>
      </c>
      <c r="Y66" t="str">
        <f t="shared" si="13"/>
        <v>YES</v>
      </c>
    </row>
    <row r="67" spans="1:25" x14ac:dyDescent="0.25">
      <c r="A67" t="s">
        <v>165</v>
      </c>
      <c r="B67" s="1">
        <v>2015</v>
      </c>
    </row>
    <row r="68" spans="1:25" x14ac:dyDescent="0.25">
      <c r="A68" t="s">
        <v>165</v>
      </c>
      <c r="B68" s="1">
        <v>2016</v>
      </c>
    </row>
    <row r="69" spans="1:25" x14ac:dyDescent="0.25">
      <c r="A69" t="s">
        <v>165</v>
      </c>
      <c r="B69" s="1">
        <v>2017</v>
      </c>
    </row>
    <row r="70" spans="1:25" x14ac:dyDescent="0.25">
      <c r="A70" t="s">
        <v>165</v>
      </c>
      <c r="B70" s="1">
        <v>2018</v>
      </c>
    </row>
    <row r="71" spans="1:25" x14ac:dyDescent="0.25">
      <c r="A71" t="s">
        <v>166</v>
      </c>
      <c r="B71" s="1">
        <v>2010</v>
      </c>
      <c r="C71">
        <v>21856</v>
      </c>
      <c r="D71">
        <v>2426</v>
      </c>
      <c r="E71">
        <v>190</v>
      </c>
      <c r="F71">
        <v>71</v>
      </c>
      <c r="G71">
        <f t="shared" si="9"/>
        <v>261</v>
      </c>
      <c r="H71">
        <v>139750</v>
      </c>
      <c r="I71">
        <v>141362.5</v>
      </c>
      <c r="J71">
        <v>6438</v>
      </c>
      <c r="K71">
        <v>47887</v>
      </c>
      <c r="L71">
        <v>13023</v>
      </c>
      <c r="M71">
        <v>67561</v>
      </c>
      <c r="N71">
        <v>4.71</v>
      </c>
      <c r="O71">
        <v>-98</v>
      </c>
      <c r="P71">
        <v>-0.41</v>
      </c>
      <c r="Q71">
        <v>21380</v>
      </c>
      <c r="R71">
        <v>283.8</v>
      </c>
      <c r="S71">
        <v>33159</v>
      </c>
      <c r="U71">
        <f t="shared" si="10"/>
        <v>0.15460960297108498</v>
      </c>
      <c r="V71">
        <f t="shared" si="11"/>
        <v>1.7161552745600848E-2</v>
      </c>
      <c r="W71">
        <f t="shared" si="12"/>
        <v>1.8463170925811301E-3</v>
      </c>
      <c r="Y71" t="str">
        <f t="shared" si="13"/>
        <v>YES</v>
      </c>
    </row>
    <row r="72" spans="1:25" x14ac:dyDescent="0.25">
      <c r="A72" t="s">
        <v>166</v>
      </c>
      <c r="B72" s="1">
        <v>2011</v>
      </c>
      <c r="C72">
        <v>23440</v>
      </c>
      <c r="D72">
        <v>1941</v>
      </c>
      <c r="E72">
        <v>77</v>
      </c>
      <c r="F72">
        <v>0</v>
      </c>
      <c r="G72">
        <f t="shared" si="9"/>
        <v>77</v>
      </c>
      <c r="H72">
        <v>126850</v>
      </c>
      <c r="I72">
        <v>133300</v>
      </c>
      <c r="J72">
        <v>5832</v>
      </c>
      <c r="K72">
        <v>48170</v>
      </c>
      <c r="L72">
        <v>17186</v>
      </c>
      <c r="M72">
        <v>66676</v>
      </c>
      <c r="N72">
        <v>4.4800000000000004</v>
      </c>
      <c r="O72">
        <v>-504</v>
      </c>
      <c r="P72">
        <v>-0.75</v>
      </c>
      <c r="Q72">
        <v>18265</v>
      </c>
      <c r="R72">
        <v>13.7</v>
      </c>
      <c r="S72">
        <v>31225</v>
      </c>
      <c r="U72">
        <f t="shared" si="10"/>
        <v>0.17584396099024757</v>
      </c>
      <c r="V72">
        <f t="shared" si="11"/>
        <v>1.4561140285071267E-2</v>
      </c>
      <c r="W72">
        <f t="shared" si="12"/>
        <v>5.7764441110277572E-4</v>
      </c>
      <c r="Y72" t="str">
        <f t="shared" si="13"/>
        <v>YES</v>
      </c>
    </row>
    <row r="73" spans="1:25" x14ac:dyDescent="0.25">
      <c r="A73" t="s">
        <v>166</v>
      </c>
      <c r="B73" s="1">
        <v>2012</v>
      </c>
      <c r="C73">
        <v>22468</v>
      </c>
      <c r="D73">
        <v>2237</v>
      </c>
      <c r="E73">
        <v>39</v>
      </c>
      <c r="F73">
        <v>0</v>
      </c>
      <c r="G73">
        <f t="shared" si="9"/>
        <v>39</v>
      </c>
      <c r="H73">
        <v>123625</v>
      </c>
      <c r="I73">
        <v>125237.5</v>
      </c>
      <c r="J73">
        <v>5184</v>
      </c>
      <c r="K73">
        <v>47054</v>
      </c>
      <c r="L73">
        <v>20398</v>
      </c>
      <c r="M73">
        <v>64349</v>
      </c>
      <c r="N73">
        <v>4.63</v>
      </c>
      <c r="O73">
        <v>-1519</v>
      </c>
      <c r="P73">
        <v>-2.3199999999999998</v>
      </c>
      <c r="Q73">
        <v>16590</v>
      </c>
      <c r="R73">
        <v>10.199999999999999</v>
      </c>
      <c r="S73">
        <v>27361</v>
      </c>
      <c r="U73">
        <f t="shared" si="10"/>
        <v>0.17940313404531391</v>
      </c>
      <c r="V73">
        <f t="shared" si="11"/>
        <v>1.7862062082044116E-2</v>
      </c>
      <c r="W73">
        <f t="shared" si="12"/>
        <v>3.1140832418405032E-4</v>
      </c>
      <c r="Y73" t="str">
        <f t="shared" si="13"/>
        <v>YES</v>
      </c>
    </row>
    <row r="74" spans="1:25" x14ac:dyDescent="0.25">
      <c r="A74" t="s">
        <v>166</v>
      </c>
      <c r="B74" s="1">
        <v>2013</v>
      </c>
      <c r="C74">
        <v>23630</v>
      </c>
      <c r="D74">
        <v>1652</v>
      </c>
      <c r="E74">
        <v>32</v>
      </c>
      <c r="F74">
        <v>0</v>
      </c>
      <c r="G74">
        <f t="shared" si="9"/>
        <v>32</v>
      </c>
      <c r="H74">
        <v>117605</v>
      </c>
      <c r="I74">
        <v>120615</v>
      </c>
      <c r="J74">
        <v>5032</v>
      </c>
      <c r="K74">
        <v>47813</v>
      </c>
      <c r="L74">
        <v>30895</v>
      </c>
      <c r="M74">
        <v>63746</v>
      </c>
      <c r="N74">
        <v>5.42</v>
      </c>
      <c r="O74">
        <v>-1802</v>
      </c>
      <c r="P74">
        <v>-2.81</v>
      </c>
      <c r="Q74">
        <v>9881</v>
      </c>
      <c r="R74">
        <v>0.3</v>
      </c>
      <c r="S74">
        <v>22820</v>
      </c>
      <c r="U74">
        <f t="shared" si="10"/>
        <v>0.19591261451726569</v>
      </c>
      <c r="V74">
        <f t="shared" si="11"/>
        <v>1.3696472246403846E-2</v>
      </c>
      <c r="W74">
        <f t="shared" si="12"/>
        <v>2.6530696845334327E-4</v>
      </c>
      <c r="Y74" t="str">
        <f t="shared" si="13"/>
        <v>YES</v>
      </c>
    </row>
    <row r="75" spans="1:25" x14ac:dyDescent="0.25">
      <c r="A75" t="s">
        <v>166</v>
      </c>
      <c r="B75" s="1">
        <v>2014</v>
      </c>
      <c r="C75">
        <v>22441</v>
      </c>
      <c r="D75">
        <v>1248</v>
      </c>
      <c r="E75">
        <v>450</v>
      </c>
      <c r="F75">
        <v>0</v>
      </c>
      <c r="G75">
        <f t="shared" si="9"/>
        <v>450</v>
      </c>
      <c r="H75">
        <v>116100</v>
      </c>
      <c r="I75">
        <v>116852.5</v>
      </c>
      <c r="J75">
        <v>11667</v>
      </c>
      <c r="K75">
        <v>34372</v>
      </c>
      <c r="L75">
        <v>17419</v>
      </c>
      <c r="M75">
        <v>57226</v>
      </c>
      <c r="N75">
        <v>5.3</v>
      </c>
      <c r="O75">
        <v>1804</v>
      </c>
      <c r="P75">
        <v>2.98</v>
      </c>
      <c r="Q75">
        <v>17470</v>
      </c>
      <c r="R75">
        <v>238.7</v>
      </c>
      <c r="S75">
        <v>22188</v>
      </c>
      <c r="U75">
        <f t="shared" si="10"/>
        <v>0.19204552748122633</v>
      </c>
      <c r="V75">
        <f t="shared" si="11"/>
        <v>1.0680130934297512E-2</v>
      </c>
      <c r="W75">
        <f t="shared" si="12"/>
        <v>3.8510087503476607E-3</v>
      </c>
      <c r="Y75" t="str">
        <f t="shared" si="13"/>
        <v>YES</v>
      </c>
    </row>
    <row r="76" spans="1:25" x14ac:dyDescent="0.25">
      <c r="A76" t="s">
        <v>166</v>
      </c>
      <c r="B76" s="1">
        <v>2015</v>
      </c>
      <c r="C76">
        <v>34817</v>
      </c>
      <c r="D76">
        <v>1403</v>
      </c>
      <c r="E76">
        <v>794</v>
      </c>
      <c r="F76">
        <v>0</v>
      </c>
      <c r="G76">
        <f t="shared" si="9"/>
        <v>794</v>
      </c>
      <c r="H76">
        <v>112850</v>
      </c>
      <c r="I76">
        <v>114475</v>
      </c>
      <c r="J76">
        <v>84438</v>
      </c>
      <c r="K76">
        <v>33306</v>
      </c>
      <c r="L76">
        <v>27301</v>
      </c>
      <c r="M76">
        <v>120756</v>
      </c>
      <c r="N76">
        <v>1.9</v>
      </c>
      <c r="O76">
        <v>12762</v>
      </c>
      <c r="P76">
        <v>14.28</v>
      </c>
      <c r="Q76">
        <v>32212</v>
      </c>
      <c r="R76">
        <v>0.2</v>
      </c>
      <c r="S76">
        <v>61093</v>
      </c>
      <c r="U76">
        <f t="shared" si="10"/>
        <v>0.30414500982747322</v>
      </c>
      <c r="V76">
        <f t="shared" si="11"/>
        <v>1.2255951081022056E-2</v>
      </c>
      <c r="W76">
        <f t="shared" si="12"/>
        <v>6.9360122297444857E-3</v>
      </c>
      <c r="Y76" t="str">
        <f t="shared" si="13"/>
        <v>YES</v>
      </c>
    </row>
    <row r="77" spans="1:25" x14ac:dyDescent="0.25">
      <c r="A77" t="s">
        <v>166</v>
      </c>
      <c r="B77" s="1">
        <v>2016</v>
      </c>
    </row>
    <row r="78" spans="1:25" x14ac:dyDescent="0.25">
      <c r="A78" t="s">
        <v>166</v>
      </c>
      <c r="B78" s="1">
        <v>2017</v>
      </c>
    </row>
    <row r="79" spans="1:25" x14ac:dyDescent="0.25">
      <c r="A79" t="s">
        <v>166</v>
      </c>
      <c r="B79" s="1">
        <v>2018</v>
      </c>
    </row>
    <row r="80" spans="1:25" x14ac:dyDescent="0.25">
      <c r="A80" t="s">
        <v>167</v>
      </c>
      <c r="B80" s="1">
        <v>2010</v>
      </c>
      <c r="C80">
        <v>0</v>
      </c>
      <c r="D80">
        <v>1041</v>
      </c>
      <c r="E80">
        <v>4318</v>
      </c>
      <c r="F80">
        <v>0</v>
      </c>
      <c r="G80">
        <f t="shared" si="9"/>
        <v>4318</v>
      </c>
      <c r="H80">
        <v>88200</v>
      </c>
      <c r="I80">
        <v>85725</v>
      </c>
      <c r="J80">
        <v>44906</v>
      </c>
      <c r="K80">
        <v>6097</v>
      </c>
      <c r="L80">
        <v>3127</v>
      </c>
      <c r="M80">
        <v>53212</v>
      </c>
      <c r="N80">
        <v>1.69</v>
      </c>
      <c r="O80">
        <v>3512</v>
      </c>
      <c r="P80">
        <v>5.79</v>
      </c>
      <c r="Q80">
        <v>0</v>
      </c>
      <c r="R80">
        <v>364.3</v>
      </c>
      <c r="S80">
        <v>50085</v>
      </c>
      <c r="U80">
        <f t="shared" si="10"/>
        <v>0</v>
      </c>
      <c r="V80">
        <f t="shared" si="11"/>
        <v>1.2143482064741907E-2</v>
      </c>
      <c r="W80">
        <f t="shared" si="12"/>
        <v>5.0370370370370371E-2</v>
      </c>
      <c r="Y80" t="str">
        <f t="shared" si="13"/>
        <v>YES</v>
      </c>
    </row>
    <row r="81" spans="1:25" x14ac:dyDescent="0.25">
      <c r="A81" t="s">
        <v>167</v>
      </c>
      <c r="B81" s="1">
        <v>2011</v>
      </c>
      <c r="C81">
        <v>0</v>
      </c>
      <c r="D81">
        <v>910</v>
      </c>
      <c r="E81">
        <v>4631</v>
      </c>
      <c r="F81">
        <v>0</v>
      </c>
      <c r="G81">
        <f t="shared" si="9"/>
        <v>4631</v>
      </c>
      <c r="H81">
        <v>93150</v>
      </c>
      <c r="I81">
        <v>90675</v>
      </c>
      <c r="J81">
        <v>43106</v>
      </c>
      <c r="K81">
        <v>6236</v>
      </c>
      <c r="L81">
        <v>2939</v>
      </c>
      <c r="M81">
        <v>52166</v>
      </c>
      <c r="N81">
        <v>1.65</v>
      </c>
      <c r="O81">
        <v>2296</v>
      </c>
      <c r="P81">
        <v>3.88</v>
      </c>
      <c r="Q81">
        <v>0</v>
      </c>
      <c r="R81">
        <v>130.30000000000001</v>
      </c>
      <c r="S81">
        <v>49227</v>
      </c>
      <c r="U81">
        <f t="shared" si="10"/>
        <v>0</v>
      </c>
      <c r="V81">
        <f t="shared" si="11"/>
        <v>1.003584229390681E-2</v>
      </c>
      <c r="W81">
        <f t="shared" si="12"/>
        <v>5.1072511717673005E-2</v>
      </c>
      <c r="Y81" t="str">
        <f t="shared" si="13"/>
        <v>YES</v>
      </c>
    </row>
    <row r="82" spans="1:25" x14ac:dyDescent="0.25">
      <c r="A82" t="s">
        <v>167</v>
      </c>
      <c r="B82" s="1">
        <v>2012</v>
      </c>
      <c r="C82">
        <v>0</v>
      </c>
      <c r="D82">
        <v>1234</v>
      </c>
      <c r="E82">
        <v>5759</v>
      </c>
      <c r="F82">
        <v>0</v>
      </c>
      <c r="G82">
        <f t="shared" si="9"/>
        <v>5759</v>
      </c>
      <c r="H82">
        <v>91800</v>
      </c>
      <c r="I82">
        <v>92475</v>
      </c>
      <c r="J82">
        <v>44232</v>
      </c>
      <c r="K82">
        <v>7276</v>
      </c>
      <c r="L82">
        <v>2584</v>
      </c>
      <c r="M82">
        <v>52464</v>
      </c>
      <c r="N82">
        <v>1.69</v>
      </c>
      <c r="O82">
        <v>2615</v>
      </c>
      <c r="P82">
        <v>4.46</v>
      </c>
      <c r="Q82">
        <v>0</v>
      </c>
      <c r="R82">
        <v>362</v>
      </c>
      <c r="S82">
        <v>49881</v>
      </c>
      <c r="U82">
        <f t="shared" si="10"/>
        <v>0</v>
      </c>
      <c r="V82">
        <f t="shared" si="11"/>
        <v>1.3344147066774803E-2</v>
      </c>
      <c r="W82">
        <f t="shared" si="12"/>
        <v>6.2276290889429577E-2</v>
      </c>
      <c r="Y82" t="str">
        <f t="shared" si="13"/>
        <v>YES</v>
      </c>
    </row>
    <row r="83" spans="1:25" x14ac:dyDescent="0.25">
      <c r="A83" t="s">
        <v>167</v>
      </c>
      <c r="B83" s="1">
        <v>2013</v>
      </c>
      <c r="C83">
        <v>0</v>
      </c>
      <c r="D83">
        <v>1005</v>
      </c>
      <c r="E83">
        <v>7147</v>
      </c>
      <c r="F83">
        <v>163</v>
      </c>
      <c r="G83">
        <f t="shared" si="9"/>
        <v>7310</v>
      </c>
      <c r="H83">
        <v>100800</v>
      </c>
      <c r="I83">
        <v>96300</v>
      </c>
      <c r="J83">
        <v>44301</v>
      </c>
      <c r="K83">
        <v>8688</v>
      </c>
      <c r="L83">
        <v>3056</v>
      </c>
      <c r="M83">
        <v>54064</v>
      </c>
      <c r="N83">
        <v>1.76</v>
      </c>
      <c r="O83">
        <v>3495</v>
      </c>
      <c r="P83">
        <v>5.7</v>
      </c>
      <c r="Q83">
        <v>0</v>
      </c>
      <c r="R83">
        <v>6194.5</v>
      </c>
      <c r="S83">
        <v>51008</v>
      </c>
      <c r="U83">
        <f t="shared" si="10"/>
        <v>0</v>
      </c>
      <c r="V83">
        <f t="shared" si="11"/>
        <v>1.0436137071651091E-2</v>
      </c>
      <c r="W83">
        <f t="shared" si="12"/>
        <v>7.5908618899273111E-2</v>
      </c>
      <c r="Y83" t="str">
        <f t="shared" si="13"/>
        <v>YES</v>
      </c>
    </row>
    <row r="84" spans="1:25" x14ac:dyDescent="0.25">
      <c r="A84" t="s">
        <v>167</v>
      </c>
      <c r="B84" s="1">
        <v>2014</v>
      </c>
      <c r="C84">
        <v>0</v>
      </c>
      <c r="D84">
        <v>727</v>
      </c>
      <c r="E84">
        <v>8390</v>
      </c>
      <c r="F84">
        <v>219</v>
      </c>
      <c r="G84">
        <f t="shared" si="9"/>
        <v>8609</v>
      </c>
      <c r="H84">
        <v>99900</v>
      </c>
      <c r="I84">
        <v>100350</v>
      </c>
      <c r="J84">
        <v>43150</v>
      </c>
      <c r="K84">
        <v>9988</v>
      </c>
      <c r="L84">
        <v>2908</v>
      </c>
      <c r="M84">
        <v>54322</v>
      </c>
      <c r="N84">
        <v>2.04</v>
      </c>
      <c r="O84">
        <v>3497</v>
      </c>
      <c r="P84">
        <v>5.53</v>
      </c>
      <c r="Q84">
        <v>0</v>
      </c>
      <c r="R84">
        <v>500.9</v>
      </c>
      <c r="S84">
        <v>51415</v>
      </c>
      <c r="U84">
        <f t="shared" si="10"/>
        <v>0</v>
      </c>
      <c r="V84">
        <f t="shared" si="11"/>
        <v>7.2446437468858997E-3</v>
      </c>
      <c r="W84">
        <f t="shared" si="12"/>
        <v>8.5789735924265073E-2</v>
      </c>
      <c r="Y84" t="str">
        <f t="shared" si="13"/>
        <v>YES</v>
      </c>
    </row>
    <row r="85" spans="1:25" x14ac:dyDescent="0.25">
      <c r="A85" t="s">
        <v>167</v>
      </c>
      <c r="B85" s="1">
        <v>2015</v>
      </c>
      <c r="C85">
        <v>0</v>
      </c>
      <c r="D85">
        <v>915</v>
      </c>
      <c r="E85">
        <v>9983</v>
      </c>
      <c r="F85">
        <v>214</v>
      </c>
      <c r="G85">
        <f t="shared" si="9"/>
        <v>10197</v>
      </c>
      <c r="H85">
        <v>104400</v>
      </c>
      <c r="I85">
        <v>102150</v>
      </c>
      <c r="J85">
        <v>41829</v>
      </c>
      <c r="K85">
        <v>12019</v>
      </c>
      <c r="L85">
        <v>3128</v>
      </c>
      <c r="M85">
        <v>54526</v>
      </c>
      <c r="N85">
        <v>1.93</v>
      </c>
      <c r="O85">
        <v>3509</v>
      </c>
      <c r="P85">
        <v>5.19</v>
      </c>
      <c r="Q85">
        <v>0</v>
      </c>
      <c r="R85">
        <v>248.5</v>
      </c>
      <c r="S85">
        <v>51398</v>
      </c>
      <c r="U85">
        <f t="shared" si="10"/>
        <v>0</v>
      </c>
      <c r="V85">
        <f t="shared" si="11"/>
        <v>8.9574155653450813E-3</v>
      </c>
      <c r="W85">
        <f t="shared" si="12"/>
        <v>9.982378854625551E-2</v>
      </c>
      <c r="Y85" t="str">
        <f t="shared" si="13"/>
        <v>YES</v>
      </c>
    </row>
    <row r="86" spans="1:25" x14ac:dyDescent="0.25">
      <c r="A86" t="s">
        <v>167</v>
      </c>
      <c r="B86" s="1">
        <v>2016</v>
      </c>
      <c r="C86">
        <v>0</v>
      </c>
      <c r="D86">
        <v>1123</v>
      </c>
      <c r="E86">
        <v>7909</v>
      </c>
      <c r="F86">
        <v>134</v>
      </c>
      <c r="G86">
        <f t="shared" si="9"/>
        <v>8043</v>
      </c>
      <c r="H86">
        <v>107550</v>
      </c>
      <c r="I86">
        <v>105975</v>
      </c>
      <c r="J86">
        <v>41182</v>
      </c>
      <c r="K86">
        <v>9601</v>
      </c>
      <c r="L86">
        <v>3418</v>
      </c>
      <c r="M86">
        <v>55491</v>
      </c>
      <c r="N86">
        <v>1.95</v>
      </c>
      <c r="O86">
        <v>4140</v>
      </c>
      <c r="P86">
        <v>5.93</v>
      </c>
      <c r="Q86">
        <v>0</v>
      </c>
      <c r="R86">
        <v>350.6</v>
      </c>
      <c r="S86">
        <v>52073</v>
      </c>
      <c r="U86">
        <f t="shared" si="10"/>
        <v>0</v>
      </c>
      <c r="V86">
        <f t="shared" si="11"/>
        <v>1.0596838877093654E-2</v>
      </c>
      <c r="W86">
        <f t="shared" si="12"/>
        <v>7.5895258315640479E-2</v>
      </c>
      <c r="Y86" t="str">
        <f t="shared" si="13"/>
        <v>YES</v>
      </c>
    </row>
    <row r="87" spans="1:25" x14ac:dyDescent="0.25">
      <c r="A87" t="s">
        <v>167</v>
      </c>
      <c r="B87" s="1">
        <v>2017</v>
      </c>
      <c r="C87">
        <v>0</v>
      </c>
      <c r="D87">
        <v>522</v>
      </c>
      <c r="E87">
        <v>6046</v>
      </c>
      <c r="F87">
        <v>100</v>
      </c>
      <c r="G87">
        <f t="shared" si="9"/>
        <v>6146</v>
      </c>
      <c r="H87">
        <v>108450</v>
      </c>
      <c r="I87">
        <v>108000</v>
      </c>
      <c r="J87">
        <v>46282</v>
      </c>
      <c r="K87">
        <v>6967</v>
      </c>
      <c r="L87">
        <v>2961</v>
      </c>
      <c r="M87">
        <v>54954</v>
      </c>
      <c r="N87">
        <v>2.0699999999999998</v>
      </c>
      <c r="O87">
        <v>3486</v>
      </c>
      <c r="P87">
        <v>5.04</v>
      </c>
      <c r="Q87">
        <v>0</v>
      </c>
      <c r="R87">
        <v>92.5</v>
      </c>
      <c r="S87">
        <v>51992</v>
      </c>
      <c r="U87">
        <f t="shared" si="10"/>
        <v>0</v>
      </c>
      <c r="V87">
        <f t="shared" si="11"/>
        <v>4.8333333333333336E-3</v>
      </c>
      <c r="W87">
        <f t="shared" si="12"/>
        <v>5.6907407407407407E-2</v>
      </c>
      <c r="Y87" t="str">
        <f t="shared" si="13"/>
        <v>YES</v>
      </c>
    </row>
    <row r="88" spans="1:25" x14ac:dyDescent="0.25">
      <c r="A88" t="s">
        <v>167</v>
      </c>
      <c r="B88" s="1">
        <v>2018</v>
      </c>
      <c r="C88">
        <v>0</v>
      </c>
      <c r="D88">
        <v>722</v>
      </c>
      <c r="E88">
        <v>4484</v>
      </c>
      <c r="F88">
        <v>53</v>
      </c>
      <c r="G88">
        <f t="shared" si="9"/>
        <v>4537</v>
      </c>
      <c r="H88">
        <v>108900</v>
      </c>
      <c r="I88">
        <v>108675</v>
      </c>
      <c r="J88">
        <v>45659</v>
      </c>
      <c r="K88">
        <v>5824</v>
      </c>
      <c r="L88">
        <v>2745</v>
      </c>
      <c r="M88">
        <v>53758</v>
      </c>
      <c r="N88">
        <v>2.13</v>
      </c>
      <c r="O88">
        <v>2040</v>
      </c>
      <c r="P88">
        <v>2.96</v>
      </c>
      <c r="Q88">
        <v>0</v>
      </c>
      <c r="R88">
        <v>103</v>
      </c>
      <c r="S88">
        <v>51013</v>
      </c>
      <c r="U88">
        <f t="shared" si="10"/>
        <v>0</v>
      </c>
      <c r="V88">
        <f t="shared" si="11"/>
        <v>6.6436622958362087E-3</v>
      </c>
      <c r="W88">
        <f t="shared" si="12"/>
        <v>4.1748332183114793E-2</v>
      </c>
      <c r="Y88" t="str">
        <f t="shared" si="13"/>
        <v>YES</v>
      </c>
    </row>
    <row r="89" spans="1:25" x14ac:dyDescent="0.25">
      <c r="A89" t="s">
        <v>168</v>
      </c>
      <c r="B89" s="1">
        <v>2010</v>
      </c>
      <c r="C89">
        <v>915</v>
      </c>
      <c r="D89">
        <v>744</v>
      </c>
      <c r="E89">
        <v>146</v>
      </c>
      <c r="F89">
        <v>0</v>
      </c>
      <c r="G89">
        <f t="shared" si="9"/>
        <v>146</v>
      </c>
      <c r="H89">
        <v>55500</v>
      </c>
      <c r="I89">
        <v>54000</v>
      </c>
      <c r="J89">
        <v>24605</v>
      </c>
      <c r="K89">
        <v>976</v>
      </c>
      <c r="L89">
        <v>6091</v>
      </c>
      <c r="M89">
        <v>25616</v>
      </c>
      <c r="N89">
        <v>3</v>
      </c>
      <c r="O89">
        <v>2932</v>
      </c>
      <c r="P89">
        <v>9.67</v>
      </c>
      <c r="Q89">
        <v>0</v>
      </c>
      <c r="R89">
        <v>208.6</v>
      </c>
      <c r="S89">
        <v>19525</v>
      </c>
      <c r="U89">
        <f t="shared" si="10"/>
        <v>1.6944444444444446E-2</v>
      </c>
      <c r="V89">
        <f t="shared" si="11"/>
        <v>1.3777777777777778E-2</v>
      </c>
      <c r="W89">
        <f t="shared" si="12"/>
        <v>2.7037037037037038E-3</v>
      </c>
      <c r="Y89" t="str">
        <f t="shared" si="13"/>
        <v>YES</v>
      </c>
    </row>
    <row r="90" spans="1:25" x14ac:dyDescent="0.25">
      <c r="A90" t="s">
        <v>168</v>
      </c>
      <c r="B90" s="1">
        <v>2011</v>
      </c>
      <c r="C90">
        <v>1000</v>
      </c>
      <c r="D90">
        <v>916</v>
      </c>
      <c r="E90">
        <v>207</v>
      </c>
      <c r="F90">
        <v>0</v>
      </c>
      <c r="G90">
        <f t="shared" si="9"/>
        <v>207</v>
      </c>
      <c r="H90">
        <v>51900</v>
      </c>
      <c r="I90">
        <v>53700</v>
      </c>
      <c r="J90">
        <v>24993</v>
      </c>
      <c r="K90">
        <v>1231</v>
      </c>
      <c r="L90">
        <v>6107</v>
      </c>
      <c r="M90">
        <v>26259</v>
      </c>
      <c r="N90">
        <v>2.83</v>
      </c>
      <c r="O90">
        <v>3338</v>
      </c>
      <c r="P90">
        <v>11.03</v>
      </c>
      <c r="Q90">
        <v>0</v>
      </c>
      <c r="R90">
        <v>15.5</v>
      </c>
      <c r="S90">
        <v>20152</v>
      </c>
      <c r="U90">
        <f t="shared" si="10"/>
        <v>1.86219739292365E-2</v>
      </c>
      <c r="V90">
        <f t="shared" si="11"/>
        <v>1.7057728119180632E-2</v>
      </c>
      <c r="W90">
        <f t="shared" si="12"/>
        <v>3.8547486033519555E-3</v>
      </c>
      <c r="Y90" t="str">
        <f t="shared" si="13"/>
        <v>YES</v>
      </c>
    </row>
    <row r="91" spans="1:25" x14ac:dyDescent="0.25">
      <c r="A91" t="s">
        <v>168</v>
      </c>
      <c r="B91" s="1">
        <v>2012</v>
      </c>
      <c r="C91">
        <v>715</v>
      </c>
      <c r="D91">
        <v>1255</v>
      </c>
      <c r="E91">
        <v>191</v>
      </c>
      <c r="F91">
        <v>0</v>
      </c>
      <c r="G91">
        <f t="shared" si="9"/>
        <v>191</v>
      </c>
      <c r="H91">
        <v>45450</v>
      </c>
      <c r="I91">
        <v>48675</v>
      </c>
      <c r="J91">
        <v>25277</v>
      </c>
      <c r="K91">
        <v>1505</v>
      </c>
      <c r="L91">
        <v>6182</v>
      </c>
      <c r="M91">
        <v>26853</v>
      </c>
      <c r="N91">
        <v>2.39</v>
      </c>
      <c r="O91" t="s">
        <v>1</v>
      </c>
      <c r="P91">
        <v>10.99</v>
      </c>
      <c r="Q91">
        <v>0</v>
      </c>
      <c r="R91">
        <v>750.7</v>
      </c>
      <c r="S91">
        <v>20671</v>
      </c>
      <c r="U91">
        <f t="shared" si="10"/>
        <v>1.4689265536723164E-2</v>
      </c>
      <c r="V91">
        <f t="shared" si="11"/>
        <v>2.578325629173087E-2</v>
      </c>
      <c r="W91">
        <f t="shared" si="12"/>
        <v>3.9239856189008729E-3</v>
      </c>
      <c r="Y91" t="str">
        <f t="shared" si="13"/>
        <v>YES</v>
      </c>
    </row>
    <row r="92" spans="1:25" x14ac:dyDescent="0.25">
      <c r="A92" t="s">
        <v>168</v>
      </c>
      <c r="B92" s="1">
        <v>2013</v>
      </c>
      <c r="C92">
        <v>48</v>
      </c>
      <c r="D92">
        <v>2740</v>
      </c>
      <c r="E92">
        <v>59</v>
      </c>
      <c r="F92">
        <v>0</v>
      </c>
      <c r="G92">
        <f t="shared" si="9"/>
        <v>59</v>
      </c>
      <c r="H92">
        <v>56100</v>
      </c>
      <c r="I92">
        <v>50775</v>
      </c>
      <c r="J92">
        <v>24054</v>
      </c>
      <c r="K92">
        <v>3031</v>
      </c>
      <c r="L92">
        <v>5504</v>
      </c>
      <c r="M92">
        <v>27155</v>
      </c>
      <c r="N92">
        <v>2.36</v>
      </c>
      <c r="O92" t="s">
        <v>1</v>
      </c>
      <c r="P92">
        <v>13.09</v>
      </c>
      <c r="Q92">
        <v>0</v>
      </c>
      <c r="R92">
        <v>178.5</v>
      </c>
      <c r="S92">
        <v>21651</v>
      </c>
      <c r="U92">
        <f t="shared" si="10"/>
        <v>9.4534711964549482E-4</v>
      </c>
      <c r="V92">
        <f t="shared" si="11"/>
        <v>5.3963564746430333E-2</v>
      </c>
      <c r="W92">
        <f t="shared" si="12"/>
        <v>1.1619891678975873E-3</v>
      </c>
      <c r="Y92" t="str">
        <f t="shared" si="13"/>
        <v>YES</v>
      </c>
    </row>
    <row r="93" spans="1:25" x14ac:dyDescent="0.25">
      <c r="A93" t="s">
        <v>168</v>
      </c>
      <c r="B93" s="1">
        <v>2014</v>
      </c>
      <c r="C93">
        <v>0</v>
      </c>
      <c r="D93">
        <v>1857</v>
      </c>
      <c r="E93">
        <v>3493</v>
      </c>
      <c r="F93">
        <v>0</v>
      </c>
      <c r="G93">
        <f t="shared" si="9"/>
        <v>3493</v>
      </c>
      <c r="H93">
        <v>61950</v>
      </c>
      <c r="I93">
        <v>59025</v>
      </c>
      <c r="J93">
        <v>24172</v>
      </c>
      <c r="K93">
        <v>5560</v>
      </c>
      <c r="L93">
        <v>6512</v>
      </c>
      <c r="M93">
        <v>29831</v>
      </c>
      <c r="N93">
        <v>2.41</v>
      </c>
      <c r="O93">
        <v>5616</v>
      </c>
      <c r="P93">
        <v>16.95</v>
      </c>
      <c r="Q93">
        <v>0</v>
      </c>
      <c r="R93">
        <v>68.5</v>
      </c>
      <c r="S93">
        <v>23319</v>
      </c>
      <c r="U93">
        <f t="shared" si="10"/>
        <v>0</v>
      </c>
      <c r="V93">
        <f t="shared" si="11"/>
        <v>3.1461245235069886E-2</v>
      </c>
      <c r="W93">
        <f t="shared" si="12"/>
        <v>5.9178314273612878E-2</v>
      </c>
      <c r="Y93" t="str">
        <f t="shared" si="13"/>
        <v>YES</v>
      </c>
    </row>
    <row r="94" spans="1:25" x14ac:dyDescent="0.25">
      <c r="A94" t="s">
        <v>168</v>
      </c>
      <c r="B94" s="1">
        <v>2015</v>
      </c>
      <c r="C94">
        <v>0</v>
      </c>
      <c r="D94">
        <v>1583</v>
      </c>
      <c r="E94">
        <v>6192</v>
      </c>
      <c r="F94">
        <v>39</v>
      </c>
      <c r="G94">
        <f t="shared" si="9"/>
        <v>6231</v>
      </c>
      <c r="H94">
        <v>73500</v>
      </c>
      <c r="I94">
        <v>67725</v>
      </c>
      <c r="J94">
        <v>25118</v>
      </c>
      <c r="K94">
        <v>8029</v>
      </c>
      <c r="L94">
        <v>9619</v>
      </c>
      <c r="M94">
        <v>33246</v>
      </c>
      <c r="N94">
        <v>2.86</v>
      </c>
      <c r="O94">
        <v>6058</v>
      </c>
      <c r="P94">
        <v>15.25</v>
      </c>
      <c r="Q94">
        <v>0</v>
      </c>
      <c r="R94">
        <v>189.3</v>
      </c>
      <c r="S94">
        <v>23626</v>
      </c>
      <c r="U94">
        <f t="shared" si="10"/>
        <v>0</v>
      </c>
      <c r="V94">
        <f t="shared" si="11"/>
        <v>2.3373938722775933E-2</v>
      </c>
      <c r="W94">
        <f t="shared" si="12"/>
        <v>9.2004429678848282E-2</v>
      </c>
      <c r="Y94" t="str">
        <f t="shared" si="13"/>
        <v>YES</v>
      </c>
    </row>
    <row r="95" spans="1:25" x14ac:dyDescent="0.25">
      <c r="A95" t="s">
        <v>168</v>
      </c>
      <c r="B95" s="1">
        <v>2016</v>
      </c>
      <c r="C95">
        <v>0</v>
      </c>
      <c r="D95">
        <v>1635</v>
      </c>
      <c r="E95">
        <v>4990</v>
      </c>
      <c r="F95">
        <v>47</v>
      </c>
      <c r="G95">
        <f t="shared" si="9"/>
        <v>5037</v>
      </c>
      <c r="H95">
        <v>66000</v>
      </c>
      <c r="I95">
        <v>69750</v>
      </c>
      <c r="J95">
        <v>25557</v>
      </c>
      <c r="K95">
        <v>7020</v>
      </c>
      <c r="L95">
        <v>9125</v>
      </c>
      <c r="M95">
        <v>32677</v>
      </c>
      <c r="N95">
        <v>3.08</v>
      </c>
      <c r="O95">
        <v>6010</v>
      </c>
      <c r="P95">
        <v>14.34</v>
      </c>
      <c r="Q95">
        <v>0</v>
      </c>
      <c r="R95">
        <v>23.9</v>
      </c>
      <c r="S95">
        <v>23552</v>
      </c>
      <c r="U95">
        <f t="shared" si="10"/>
        <v>0</v>
      </c>
      <c r="V95">
        <f t="shared" si="11"/>
        <v>2.3440860215053764E-2</v>
      </c>
      <c r="W95">
        <f t="shared" si="12"/>
        <v>7.2215053763440853E-2</v>
      </c>
      <c r="Y95" t="str">
        <f t="shared" si="13"/>
        <v>YES</v>
      </c>
    </row>
    <row r="96" spans="1:25" x14ac:dyDescent="0.25">
      <c r="A96" t="s">
        <v>168</v>
      </c>
      <c r="B96" s="1">
        <v>2017</v>
      </c>
      <c r="C96">
        <v>0</v>
      </c>
      <c r="D96">
        <v>1797</v>
      </c>
      <c r="E96">
        <v>2927</v>
      </c>
      <c r="F96">
        <v>33</v>
      </c>
      <c r="G96">
        <f t="shared" si="9"/>
        <v>2960</v>
      </c>
      <c r="H96">
        <v>62100</v>
      </c>
      <c r="I96">
        <v>64050</v>
      </c>
      <c r="J96">
        <v>25513</v>
      </c>
      <c r="K96">
        <v>5234</v>
      </c>
      <c r="L96">
        <v>7744</v>
      </c>
      <c r="M96">
        <v>30847</v>
      </c>
      <c r="N96">
        <v>2.8</v>
      </c>
      <c r="O96">
        <v>5439</v>
      </c>
      <c r="P96">
        <v>13.71</v>
      </c>
      <c r="Q96">
        <v>0</v>
      </c>
      <c r="R96">
        <v>480.5</v>
      </c>
      <c r="S96">
        <v>23103</v>
      </c>
      <c r="U96">
        <f t="shared" si="10"/>
        <v>0</v>
      </c>
      <c r="V96">
        <f t="shared" si="11"/>
        <v>2.8056206088992973E-2</v>
      </c>
      <c r="W96">
        <f t="shared" si="12"/>
        <v>4.6213895394223263E-2</v>
      </c>
      <c r="Y96" t="str">
        <f t="shared" si="13"/>
        <v>YES</v>
      </c>
    </row>
    <row r="97" spans="1:25" x14ac:dyDescent="0.25">
      <c r="A97" t="s">
        <v>168</v>
      </c>
      <c r="B97" s="1">
        <v>2018</v>
      </c>
      <c r="C97">
        <v>3365</v>
      </c>
      <c r="D97">
        <v>1907</v>
      </c>
      <c r="E97">
        <v>95</v>
      </c>
      <c r="F97">
        <v>0</v>
      </c>
      <c r="G97">
        <f t="shared" si="9"/>
        <v>95</v>
      </c>
      <c r="H97">
        <v>48000</v>
      </c>
      <c r="I97">
        <v>55050</v>
      </c>
      <c r="J97">
        <v>25751</v>
      </c>
      <c r="K97">
        <v>2424</v>
      </c>
      <c r="L97">
        <v>7291</v>
      </c>
      <c r="M97">
        <v>31077</v>
      </c>
      <c r="N97">
        <v>2.77</v>
      </c>
      <c r="O97">
        <v>3454</v>
      </c>
      <c r="P97">
        <v>8.73</v>
      </c>
      <c r="Q97">
        <v>2250</v>
      </c>
      <c r="R97">
        <v>707.4</v>
      </c>
      <c r="S97">
        <v>21536</v>
      </c>
      <c r="U97">
        <f t="shared" si="10"/>
        <v>6.1126248864668484E-2</v>
      </c>
      <c r="V97">
        <f t="shared" si="11"/>
        <v>3.464123524069028E-2</v>
      </c>
      <c r="W97">
        <f t="shared" si="12"/>
        <v>1.7257039055404177E-3</v>
      </c>
      <c r="Y97" t="str">
        <f t="shared" si="13"/>
        <v>YES</v>
      </c>
    </row>
    <row r="98" spans="1:25" x14ac:dyDescent="0.25">
      <c r="A98" t="s">
        <v>169</v>
      </c>
      <c r="B98" s="1">
        <v>2010</v>
      </c>
    </row>
    <row r="99" spans="1:25" x14ac:dyDescent="0.25">
      <c r="A99" t="s">
        <v>169</v>
      </c>
      <c r="B99" s="1">
        <v>2011</v>
      </c>
      <c r="C99">
        <v>3809</v>
      </c>
      <c r="D99">
        <v>706</v>
      </c>
      <c r="E99">
        <v>92</v>
      </c>
      <c r="F99">
        <v>7</v>
      </c>
      <c r="G99">
        <f t="shared" si="9"/>
        <v>99</v>
      </c>
      <c r="H99">
        <v>13440</v>
      </c>
      <c r="I99">
        <v>14350</v>
      </c>
      <c r="J99">
        <v>8310</v>
      </c>
      <c r="K99">
        <v>1044</v>
      </c>
      <c r="L99">
        <v>1501</v>
      </c>
      <c r="M99">
        <v>17647</v>
      </c>
      <c r="N99">
        <v>1.1000000000000001</v>
      </c>
      <c r="O99">
        <v>-209</v>
      </c>
      <c r="P99">
        <v>-1.1100000000000001</v>
      </c>
      <c r="Q99">
        <v>2669</v>
      </c>
      <c r="R99">
        <v>7857.8</v>
      </c>
      <c r="S99">
        <v>13470</v>
      </c>
      <c r="U99">
        <f t="shared" si="10"/>
        <v>0.26543554006968639</v>
      </c>
      <c r="V99">
        <f t="shared" si="11"/>
        <v>4.9198606271777003E-2</v>
      </c>
      <c r="W99">
        <f t="shared" si="12"/>
        <v>6.898954703832753E-3</v>
      </c>
      <c r="Y99" t="str">
        <f t="shared" si="13"/>
        <v>YES</v>
      </c>
    </row>
    <row r="100" spans="1:25" x14ac:dyDescent="0.25">
      <c r="A100" t="s">
        <v>169</v>
      </c>
      <c r="B100" s="1">
        <v>2012</v>
      </c>
      <c r="C100">
        <v>3226</v>
      </c>
      <c r="D100">
        <v>1275</v>
      </c>
      <c r="E100">
        <v>133</v>
      </c>
      <c r="F100">
        <v>0</v>
      </c>
      <c r="G100">
        <f t="shared" si="9"/>
        <v>133</v>
      </c>
      <c r="H100">
        <v>10780</v>
      </c>
      <c r="I100">
        <v>12110</v>
      </c>
      <c r="J100">
        <v>7697</v>
      </c>
      <c r="K100">
        <v>1633</v>
      </c>
      <c r="L100">
        <v>1927</v>
      </c>
      <c r="M100">
        <v>17674</v>
      </c>
      <c r="N100">
        <v>0.89</v>
      </c>
      <c r="O100">
        <v>699</v>
      </c>
      <c r="P100">
        <v>3.83</v>
      </c>
      <c r="Q100">
        <v>1860</v>
      </c>
      <c r="R100">
        <v>9564.4</v>
      </c>
      <c r="S100">
        <v>13879</v>
      </c>
      <c r="U100">
        <f t="shared" si="10"/>
        <v>0.26639141205615197</v>
      </c>
      <c r="V100">
        <f t="shared" si="11"/>
        <v>0.10528488852188274</v>
      </c>
      <c r="W100">
        <f t="shared" si="12"/>
        <v>1.0982658959537572E-2</v>
      </c>
      <c r="Y100" t="str">
        <f t="shared" si="13"/>
        <v>YES</v>
      </c>
    </row>
    <row r="101" spans="1:25" x14ac:dyDescent="0.25">
      <c r="A101" t="s">
        <v>169</v>
      </c>
      <c r="B101" s="1">
        <v>2013</v>
      </c>
      <c r="C101">
        <v>2682</v>
      </c>
      <c r="D101">
        <v>1293</v>
      </c>
      <c r="E101">
        <v>119</v>
      </c>
      <c r="F101">
        <v>0</v>
      </c>
      <c r="G101">
        <f t="shared" si="9"/>
        <v>119</v>
      </c>
      <c r="H101">
        <v>11060</v>
      </c>
      <c r="I101">
        <v>10920</v>
      </c>
      <c r="J101">
        <v>6892</v>
      </c>
      <c r="K101">
        <v>1606</v>
      </c>
      <c r="L101">
        <v>1491</v>
      </c>
      <c r="M101">
        <v>16812</v>
      </c>
      <c r="N101">
        <v>0.69</v>
      </c>
      <c r="O101">
        <v>212</v>
      </c>
      <c r="P101">
        <v>1.1599999999999999</v>
      </c>
      <c r="Q101">
        <v>1509</v>
      </c>
      <c r="R101">
        <v>1366.4</v>
      </c>
      <c r="S101">
        <v>13807</v>
      </c>
      <c r="U101">
        <f t="shared" si="10"/>
        <v>0.24560439560439559</v>
      </c>
      <c r="V101">
        <f t="shared" si="11"/>
        <v>0.1184065934065934</v>
      </c>
      <c r="W101">
        <f t="shared" si="12"/>
        <v>1.0897435897435897E-2</v>
      </c>
      <c r="Y101" t="str">
        <f t="shared" si="13"/>
        <v>YES</v>
      </c>
    </row>
    <row r="102" spans="1:25" x14ac:dyDescent="0.25">
      <c r="A102" t="s">
        <v>169</v>
      </c>
      <c r="B102" s="1">
        <v>2014</v>
      </c>
    </row>
    <row r="103" spans="1:25" x14ac:dyDescent="0.25">
      <c r="A103" t="s">
        <v>169</v>
      </c>
      <c r="B103" s="1">
        <v>2015</v>
      </c>
    </row>
    <row r="104" spans="1:25" x14ac:dyDescent="0.25">
      <c r="A104" t="s">
        <v>169</v>
      </c>
      <c r="B104" s="1">
        <v>2016</v>
      </c>
    </row>
    <row r="105" spans="1:25" x14ac:dyDescent="0.25">
      <c r="A105" t="s">
        <v>169</v>
      </c>
      <c r="B105" s="1">
        <v>2017</v>
      </c>
      <c r="C105">
        <v>3086</v>
      </c>
      <c r="D105">
        <v>481</v>
      </c>
      <c r="E105">
        <v>3873</v>
      </c>
      <c r="F105">
        <v>0</v>
      </c>
      <c r="G105">
        <f t="shared" ref="G105:G124" si="14">E105+F105</f>
        <v>3873</v>
      </c>
      <c r="H105">
        <v>15330</v>
      </c>
      <c r="I105">
        <v>13335</v>
      </c>
      <c r="J105">
        <v>6323</v>
      </c>
      <c r="K105">
        <v>4732</v>
      </c>
      <c r="L105">
        <v>5429</v>
      </c>
      <c r="M105">
        <v>30495</v>
      </c>
      <c r="N105">
        <v>0.51</v>
      </c>
      <c r="O105">
        <v>-1296</v>
      </c>
      <c r="P105">
        <v>-4.91</v>
      </c>
      <c r="Q105">
        <v>1389</v>
      </c>
      <c r="R105">
        <v>37772.5</v>
      </c>
      <c r="S105">
        <v>23668</v>
      </c>
      <c r="U105">
        <f t="shared" si="10"/>
        <v>0.23142107236595424</v>
      </c>
      <c r="V105">
        <f t="shared" si="11"/>
        <v>3.6070491188601422E-2</v>
      </c>
      <c r="W105">
        <f t="shared" si="12"/>
        <v>0.29043869516310461</v>
      </c>
      <c r="Y105" t="str">
        <f t="shared" si="13"/>
        <v>YES</v>
      </c>
    </row>
    <row r="106" spans="1:25" x14ac:dyDescent="0.25">
      <c r="A106" t="s">
        <v>169</v>
      </c>
      <c r="B106" s="1">
        <v>2018</v>
      </c>
      <c r="C106">
        <v>2541</v>
      </c>
      <c r="D106">
        <v>371</v>
      </c>
      <c r="E106">
        <v>4309</v>
      </c>
      <c r="F106">
        <v>0</v>
      </c>
      <c r="G106">
        <f t="shared" si="14"/>
        <v>4309</v>
      </c>
      <c r="H106">
        <v>12390</v>
      </c>
      <c r="I106">
        <v>13860</v>
      </c>
      <c r="J106">
        <v>5843</v>
      </c>
      <c r="K106">
        <v>4988</v>
      </c>
      <c r="L106">
        <v>5412</v>
      </c>
      <c r="M106">
        <v>28911</v>
      </c>
      <c r="N106">
        <v>0.66</v>
      </c>
      <c r="O106">
        <v>-361</v>
      </c>
      <c r="P106">
        <v>-1.21</v>
      </c>
      <c r="Q106">
        <v>991</v>
      </c>
      <c r="R106">
        <v>65425.1</v>
      </c>
      <c r="S106">
        <v>22502</v>
      </c>
      <c r="U106">
        <f t="shared" si="10"/>
        <v>0.18333333333333332</v>
      </c>
      <c r="V106">
        <f t="shared" si="11"/>
        <v>2.6767676767676767E-2</v>
      </c>
      <c r="W106">
        <f t="shared" si="12"/>
        <v>0.31089466089466089</v>
      </c>
      <c r="Y106" t="str">
        <f t="shared" si="13"/>
        <v>YES</v>
      </c>
    </row>
    <row r="107" spans="1:25" x14ac:dyDescent="0.25">
      <c r="A107" t="s">
        <v>171</v>
      </c>
      <c r="B107" s="1">
        <v>2010</v>
      </c>
      <c r="C107">
        <v>218</v>
      </c>
      <c r="D107">
        <v>4595</v>
      </c>
      <c r="E107">
        <v>2965</v>
      </c>
      <c r="F107">
        <v>0</v>
      </c>
      <c r="G107">
        <f t="shared" si="14"/>
        <v>2965</v>
      </c>
      <c r="H107">
        <v>20240</v>
      </c>
      <c r="I107">
        <v>19470</v>
      </c>
      <c r="J107">
        <v>13854</v>
      </c>
      <c r="K107">
        <v>8312</v>
      </c>
      <c r="L107">
        <v>6463</v>
      </c>
      <c r="M107">
        <v>22167</v>
      </c>
      <c r="N107">
        <v>1.19</v>
      </c>
      <c r="O107">
        <v>1306</v>
      </c>
      <c r="P107">
        <v>6.16</v>
      </c>
      <c r="Q107">
        <v>0</v>
      </c>
      <c r="R107">
        <v>367.4</v>
      </c>
      <c r="S107">
        <v>15704</v>
      </c>
      <c r="U107">
        <f t="shared" si="10"/>
        <v>1.1196712891628146E-2</v>
      </c>
      <c r="V107">
        <f t="shared" si="11"/>
        <v>0.23600410888546483</v>
      </c>
      <c r="W107">
        <f t="shared" si="12"/>
        <v>0.15228556753980482</v>
      </c>
      <c r="Y107" t="str">
        <f t="shared" si="13"/>
        <v>YES</v>
      </c>
    </row>
    <row r="108" spans="1:25" x14ac:dyDescent="0.25">
      <c r="A108" t="s">
        <v>171</v>
      </c>
      <c r="B108" s="1">
        <v>2011</v>
      </c>
      <c r="C108">
        <v>217</v>
      </c>
      <c r="D108">
        <v>4872</v>
      </c>
      <c r="E108">
        <v>1334</v>
      </c>
      <c r="F108">
        <v>0</v>
      </c>
      <c r="G108">
        <f t="shared" si="14"/>
        <v>1334</v>
      </c>
      <c r="H108">
        <v>20680</v>
      </c>
      <c r="I108">
        <v>20460</v>
      </c>
      <c r="J108">
        <v>12796</v>
      </c>
      <c r="K108">
        <v>6936</v>
      </c>
      <c r="L108">
        <v>4605</v>
      </c>
      <c r="M108">
        <v>19731</v>
      </c>
      <c r="N108">
        <v>1.41</v>
      </c>
      <c r="O108">
        <v>-686</v>
      </c>
      <c r="P108">
        <v>-3.28</v>
      </c>
      <c r="Q108">
        <v>166</v>
      </c>
      <c r="R108">
        <v>275.2</v>
      </c>
      <c r="S108">
        <v>14961</v>
      </c>
      <c r="U108">
        <f t="shared" si="10"/>
        <v>1.0606060606060607E-2</v>
      </c>
      <c r="V108">
        <f t="shared" si="11"/>
        <v>0.23812316715542522</v>
      </c>
      <c r="W108">
        <f t="shared" si="12"/>
        <v>6.520039100684262E-2</v>
      </c>
      <c r="Y108" t="str">
        <f t="shared" si="13"/>
        <v>YES</v>
      </c>
    </row>
    <row r="109" spans="1:25" x14ac:dyDescent="0.25">
      <c r="A109" t="s">
        <v>171</v>
      </c>
      <c r="B109" s="1">
        <v>2012</v>
      </c>
      <c r="C109">
        <v>2967</v>
      </c>
      <c r="D109">
        <v>3237</v>
      </c>
      <c r="E109">
        <v>242</v>
      </c>
      <c r="F109">
        <v>0</v>
      </c>
      <c r="G109">
        <f t="shared" si="14"/>
        <v>242</v>
      </c>
      <c r="H109">
        <v>20900</v>
      </c>
      <c r="I109">
        <v>20790</v>
      </c>
      <c r="J109">
        <v>16728</v>
      </c>
      <c r="K109">
        <v>4462</v>
      </c>
      <c r="L109">
        <v>2731</v>
      </c>
      <c r="M109">
        <v>21190</v>
      </c>
      <c r="N109">
        <v>1.32</v>
      </c>
      <c r="O109">
        <v>1187</v>
      </c>
      <c r="P109">
        <v>6.11</v>
      </c>
      <c r="Q109">
        <v>2467</v>
      </c>
      <c r="R109">
        <v>461.5</v>
      </c>
      <c r="S109">
        <v>15992</v>
      </c>
      <c r="U109">
        <f t="shared" si="10"/>
        <v>0.14271284271284271</v>
      </c>
      <c r="V109">
        <f t="shared" si="11"/>
        <v>0.1556998556998557</v>
      </c>
      <c r="W109">
        <f t="shared" si="12"/>
        <v>1.164021164021164E-2</v>
      </c>
      <c r="Y109" t="str">
        <f t="shared" si="13"/>
        <v>YES</v>
      </c>
    </row>
    <row r="110" spans="1:25" x14ac:dyDescent="0.25">
      <c r="A110" t="s">
        <v>171</v>
      </c>
      <c r="B110" s="1">
        <v>2013</v>
      </c>
      <c r="C110">
        <v>2415</v>
      </c>
      <c r="D110">
        <v>2764</v>
      </c>
      <c r="E110">
        <v>48</v>
      </c>
      <c r="F110">
        <v>0</v>
      </c>
      <c r="G110">
        <f t="shared" si="14"/>
        <v>48</v>
      </c>
      <c r="H110">
        <v>16940</v>
      </c>
      <c r="I110">
        <v>18920</v>
      </c>
      <c r="J110">
        <v>16166</v>
      </c>
      <c r="K110">
        <v>4006</v>
      </c>
      <c r="L110">
        <v>3507</v>
      </c>
      <c r="M110">
        <v>20172</v>
      </c>
      <c r="N110">
        <v>1.22</v>
      </c>
      <c r="O110">
        <v>-166</v>
      </c>
      <c r="P110">
        <v>-0.8</v>
      </c>
      <c r="Q110">
        <v>1169</v>
      </c>
      <c r="R110">
        <v>356</v>
      </c>
      <c r="S110">
        <v>15496</v>
      </c>
      <c r="U110">
        <f t="shared" si="10"/>
        <v>0.12764270613107823</v>
      </c>
      <c r="V110">
        <f t="shared" si="11"/>
        <v>0.14608879492600424</v>
      </c>
      <c r="W110">
        <f t="shared" si="12"/>
        <v>2.536997885835095E-3</v>
      </c>
      <c r="Y110" t="str">
        <f t="shared" si="13"/>
        <v>YES</v>
      </c>
    </row>
    <row r="111" spans="1:25" x14ac:dyDescent="0.25">
      <c r="A111" t="s">
        <v>171</v>
      </c>
      <c r="B111" s="1">
        <v>2014</v>
      </c>
      <c r="C111">
        <v>2369</v>
      </c>
      <c r="D111">
        <v>2512</v>
      </c>
      <c r="E111">
        <v>57</v>
      </c>
      <c r="F111">
        <v>0</v>
      </c>
      <c r="G111">
        <f t="shared" si="14"/>
        <v>57</v>
      </c>
      <c r="H111">
        <v>15180</v>
      </c>
      <c r="I111">
        <v>16060</v>
      </c>
      <c r="J111">
        <v>15265</v>
      </c>
      <c r="K111">
        <v>3480</v>
      </c>
      <c r="L111">
        <v>4431</v>
      </c>
      <c r="M111">
        <v>18773</v>
      </c>
      <c r="N111">
        <v>1.1399999999999999</v>
      </c>
      <c r="O111">
        <v>-1287</v>
      </c>
      <c r="P111">
        <v>-6.61</v>
      </c>
      <c r="Q111">
        <v>434</v>
      </c>
      <c r="R111">
        <v>311.89999999999998</v>
      </c>
      <c r="S111">
        <v>13908</v>
      </c>
      <c r="U111">
        <f t="shared" si="10"/>
        <v>0.14750933997509341</v>
      </c>
      <c r="V111">
        <f t="shared" si="11"/>
        <v>0.1564134495641345</v>
      </c>
      <c r="W111">
        <f t="shared" si="12"/>
        <v>3.5491905354919054E-3</v>
      </c>
      <c r="Y111" t="str">
        <f t="shared" si="13"/>
        <v>YES</v>
      </c>
    </row>
    <row r="112" spans="1:25" x14ac:dyDescent="0.25">
      <c r="A112" t="s">
        <v>171</v>
      </c>
      <c r="B112" s="1">
        <v>2015</v>
      </c>
      <c r="C112">
        <v>3433</v>
      </c>
      <c r="D112">
        <v>586</v>
      </c>
      <c r="E112">
        <v>35</v>
      </c>
      <c r="F112">
        <v>0</v>
      </c>
      <c r="G112">
        <f t="shared" si="14"/>
        <v>35</v>
      </c>
      <c r="H112">
        <v>18480</v>
      </c>
      <c r="I112">
        <v>16830</v>
      </c>
      <c r="J112">
        <v>14407</v>
      </c>
      <c r="K112">
        <v>1256</v>
      </c>
      <c r="L112">
        <v>5125</v>
      </c>
      <c r="M112">
        <v>15679</v>
      </c>
      <c r="N112">
        <v>1.6</v>
      </c>
      <c r="O112">
        <v>-3363</v>
      </c>
      <c r="P112">
        <v>-19.52</v>
      </c>
      <c r="Q112">
        <v>493</v>
      </c>
      <c r="R112">
        <v>323.60000000000002</v>
      </c>
      <c r="S112">
        <v>10061</v>
      </c>
      <c r="U112">
        <f t="shared" si="10"/>
        <v>0.2039809863339275</v>
      </c>
      <c r="V112">
        <f t="shared" si="11"/>
        <v>3.4818775995246583E-2</v>
      </c>
      <c r="W112">
        <f t="shared" si="12"/>
        <v>2.0796197266785502E-3</v>
      </c>
      <c r="Y112" t="str">
        <f t="shared" si="13"/>
        <v>YES</v>
      </c>
    </row>
    <row r="113" spans="1:25" x14ac:dyDescent="0.25">
      <c r="A113" t="s">
        <v>171</v>
      </c>
      <c r="B113" s="1">
        <v>2016</v>
      </c>
      <c r="C113">
        <v>3980</v>
      </c>
      <c r="D113">
        <v>1285</v>
      </c>
      <c r="E113">
        <v>624</v>
      </c>
      <c r="F113">
        <v>0</v>
      </c>
      <c r="G113">
        <f t="shared" si="14"/>
        <v>624</v>
      </c>
      <c r="H113">
        <v>36651</v>
      </c>
      <c r="I113">
        <v>27565.5</v>
      </c>
      <c r="J113">
        <v>14236</v>
      </c>
      <c r="K113">
        <v>2886</v>
      </c>
      <c r="L113">
        <v>2798</v>
      </c>
      <c r="M113">
        <v>17137</v>
      </c>
      <c r="N113">
        <v>1.66</v>
      </c>
      <c r="O113">
        <v>827</v>
      </c>
      <c r="P113">
        <v>6.01</v>
      </c>
      <c r="Q113">
        <v>3912</v>
      </c>
      <c r="R113">
        <v>8725.2999999999993</v>
      </c>
      <c r="S113">
        <v>10618</v>
      </c>
      <c r="U113">
        <f t="shared" si="10"/>
        <v>0.1443833777729408</v>
      </c>
      <c r="V113">
        <f t="shared" si="11"/>
        <v>4.6616241316137924E-2</v>
      </c>
      <c r="W113">
        <f t="shared" si="12"/>
        <v>2.2636991892038962E-2</v>
      </c>
      <c r="Y113" t="str">
        <f t="shared" si="13"/>
        <v>YES</v>
      </c>
    </row>
    <row r="114" spans="1:25" x14ac:dyDescent="0.25">
      <c r="A114" t="s">
        <v>171</v>
      </c>
      <c r="B114" s="1">
        <v>2017</v>
      </c>
      <c r="C114">
        <v>4026</v>
      </c>
      <c r="D114">
        <v>2507</v>
      </c>
      <c r="E114">
        <v>3086</v>
      </c>
      <c r="F114">
        <v>0</v>
      </c>
      <c r="G114">
        <f t="shared" si="14"/>
        <v>3086</v>
      </c>
      <c r="H114">
        <v>29025</v>
      </c>
      <c r="I114">
        <v>32838</v>
      </c>
      <c r="J114">
        <v>15632</v>
      </c>
      <c r="K114">
        <v>6830</v>
      </c>
      <c r="L114">
        <v>5525</v>
      </c>
      <c r="M114">
        <v>23894</v>
      </c>
      <c r="N114">
        <v>0.89</v>
      </c>
      <c r="O114">
        <v>1235</v>
      </c>
      <c r="P114">
        <v>4.71</v>
      </c>
      <c r="Q114">
        <v>3402</v>
      </c>
      <c r="R114">
        <v>922.5</v>
      </c>
      <c r="S114">
        <v>14969</v>
      </c>
      <c r="U114">
        <f t="shared" si="10"/>
        <v>0.12260186369450027</v>
      </c>
      <c r="V114">
        <f t="shared" si="11"/>
        <v>7.6344478957305562E-2</v>
      </c>
      <c r="W114">
        <f t="shared" si="12"/>
        <v>9.3976490651074968E-2</v>
      </c>
      <c r="Y114" t="str">
        <f t="shared" si="13"/>
        <v>YES</v>
      </c>
    </row>
    <row r="115" spans="1:25" x14ac:dyDescent="0.25">
      <c r="A115" t="s">
        <v>171</v>
      </c>
      <c r="B115" s="1">
        <v>2018</v>
      </c>
      <c r="C115">
        <v>6291</v>
      </c>
      <c r="D115">
        <v>3717</v>
      </c>
      <c r="E115">
        <v>1356</v>
      </c>
      <c r="F115">
        <v>0</v>
      </c>
      <c r="G115">
        <f t="shared" si="14"/>
        <v>1356</v>
      </c>
      <c r="H115">
        <v>23834</v>
      </c>
      <c r="I115">
        <v>26429.5</v>
      </c>
      <c r="J115">
        <v>20606</v>
      </c>
      <c r="K115">
        <v>6302</v>
      </c>
      <c r="L115">
        <v>6042</v>
      </c>
      <c r="M115">
        <v>26907</v>
      </c>
      <c r="N115">
        <v>1.73</v>
      </c>
      <c r="O115">
        <v>1223</v>
      </c>
      <c r="P115">
        <v>4.9400000000000004</v>
      </c>
      <c r="Q115">
        <v>5380</v>
      </c>
      <c r="R115">
        <v>2929.3</v>
      </c>
      <c r="S115">
        <v>15574</v>
      </c>
      <c r="U115">
        <f t="shared" si="10"/>
        <v>0.2380294746400802</v>
      </c>
      <c r="V115">
        <f t="shared" si="11"/>
        <v>0.1406383018975009</v>
      </c>
      <c r="W115">
        <f t="shared" si="12"/>
        <v>5.1306305454132693E-2</v>
      </c>
      <c r="Y115" t="str">
        <f t="shared" si="13"/>
        <v>YES</v>
      </c>
    </row>
    <row r="116" spans="1:25" x14ac:dyDescent="0.25">
      <c r="A116" t="s">
        <v>172</v>
      </c>
      <c r="B116" s="1">
        <v>2010</v>
      </c>
    </row>
    <row r="117" spans="1:25" x14ac:dyDescent="0.25">
      <c r="A117" t="s">
        <v>172</v>
      </c>
      <c r="B117" s="1">
        <v>2011</v>
      </c>
    </row>
    <row r="118" spans="1:25" x14ac:dyDescent="0.25">
      <c r="A118" t="s">
        <v>172</v>
      </c>
      <c r="B118" s="1">
        <v>2012</v>
      </c>
    </row>
    <row r="119" spans="1:25" x14ac:dyDescent="0.25">
      <c r="A119" t="s">
        <v>172</v>
      </c>
      <c r="B119" s="1">
        <v>2013</v>
      </c>
    </row>
    <row r="120" spans="1:25" x14ac:dyDescent="0.25">
      <c r="A120" t="s">
        <v>172</v>
      </c>
      <c r="B120" s="1">
        <v>2014</v>
      </c>
    </row>
    <row r="121" spans="1:25" x14ac:dyDescent="0.25">
      <c r="A121" t="s">
        <v>172</v>
      </c>
      <c r="B121" s="1">
        <v>2015</v>
      </c>
    </row>
    <row r="122" spans="1:25" x14ac:dyDescent="0.25">
      <c r="A122" t="s">
        <v>172</v>
      </c>
      <c r="B122" s="1">
        <v>2016</v>
      </c>
      <c r="C122">
        <v>20117</v>
      </c>
      <c r="D122">
        <v>7793</v>
      </c>
      <c r="E122">
        <v>15225</v>
      </c>
      <c r="F122">
        <v>178</v>
      </c>
      <c r="G122">
        <f t="shared" si="14"/>
        <v>15403</v>
      </c>
      <c r="H122">
        <v>64500</v>
      </c>
      <c r="I122">
        <v>69750</v>
      </c>
      <c r="J122">
        <v>164934</v>
      </c>
      <c r="K122">
        <v>26380</v>
      </c>
      <c r="L122">
        <v>25068</v>
      </c>
      <c r="M122">
        <v>214431</v>
      </c>
      <c r="N122">
        <v>0.42</v>
      </c>
      <c r="O122">
        <v>4754</v>
      </c>
      <c r="P122">
        <v>1.23</v>
      </c>
      <c r="Q122">
        <v>6672</v>
      </c>
      <c r="R122">
        <v>250.1</v>
      </c>
      <c r="S122">
        <v>161594</v>
      </c>
      <c r="U122">
        <f t="shared" ref="U122:U124" si="15">C122/I122</f>
        <v>0.288415770609319</v>
      </c>
      <c r="V122">
        <f t="shared" ref="V122:V124" si="16">D122/I122</f>
        <v>0.11172759856630825</v>
      </c>
      <c r="W122">
        <f t="shared" ref="W122:W124" si="17">G122/I122</f>
        <v>0.22083154121863799</v>
      </c>
      <c r="Y122" t="str">
        <f t="shared" ref="Y122:Y124" si="18">IF(AND(U122&lt;0.33,V122&lt;0.33,W122&lt;0.33),"YES","NO")</f>
        <v>YES</v>
      </c>
    </row>
    <row r="123" spans="1:25" x14ac:dyDescent="0.25">
      <c r="A123" t="s">
        <v>172</v>
      </c>
      <c r="B123" s="1">
        <v>2017</v>
      </c>
      <c r="C123">
        <v>13255</v>
      </c>
      <c r="D123">
        <v>7764</v>
      </c>
      <c r="E123">
        <v>17588</v>
      </c>
      <c r="F123">
        <v>282</v>
      </c>
      <c r="G123">
        <f t="shared" si="14"/>
        <v>17870</v>
      </c>
      <c r="H123">
        <v>66000</v>
      </c>
      <c r="I123">
        <v>65250</v>
      </c>
      <c r="J123">
        <v>161245</v>
      </c>
      <c r="K123">
        <v>28968</v>
      </c>
      <c r="L123">
        <v>24152</v>
      </c>
      <c r="M123">
        <v>211981</v>
      </c>
      <c r="N123">
        <v>0.44</v>
      </c>
      <c r="O123">
        <v>6956</v>
      </c>
      <c r="P123">
        <v>2.79</v>
      </c>
      <c r="Q123">
        <v>637</v>
      </c>
      <c r="R123">
        <v>347.6</v>
      </c>
      <c r="S123">
        <v>166840</v>
      </c>
      <c r="U123">
        <f t="shared" si="15"/>
        <v>0.20314176245210727</v>
      </c>
      <c r="V123">
        <f t="shared" si="16"/>
        <v>0.11898850574712644</v>
      </c>
      <c r="W123">
        <f t="shared" si="17"/>
        <v>0.27386973180076629</v>
      </c>
      <c r="Y123" t="str">
        <f t="shared" si="18"/>
        <v>YES</v>
      </c>
    </row>
    <row r="124" spans="1:25" x14ac:dyDescent="0.25">
      <c r="A124" t="s">
        <v>172</v>
      </c>
      <c r="B124" s="1">
        <v>2018</v>
      </c>
      <c r="C124">
        <v>7352</v>
      </c>
      <c r="D124">
        <v>9545</v>
      </c>
      <c r="E124">
        <v>15260</v>
      </c>
      <c r="F124">
        <v>357</v>
      </c>
      <c r="G124">
        <f t="shared" si="14"/>
        <v>15617</v>
      </c>
      <c r="H124">
        <v>108000</v>
      </c>
      <c r="I124">
        <v>87000</v>
      </c>
      <c r="J124">
        <v>160318</v>
      </c>
      <c r="K124">
        <v>26478</v>
      </c>
      <c r="L124">
        <v>18907</v>
      </c>
      <c r="M124">
        <v>204685</v>
      </c>
      <c r="N124">
        <v>0.45</v>
      </c>
      <c r="O124">
        <v>6231</v>
      </c>
      <c r="P124">
        <v>2.08</v>
      </c>
      <c r="Q124">
        <v>212</v>
      </c>
      <c r="R124">
        <v>961</v>
      </c>
      <c r="S124">
        <v>165266</v>
      </c>
      <c r="U124">
        <f t="shared" si="15"/>
        <v>8.4505747126436784E-2</v>
      </c>
      <c r="V124">
        <f t="shared" si="16"/>
        <v>0.10971264367816091</v>
      </c>
      <c r="W124">
        <f t="shared" si="17"/>
        <v>0.17950574712643677</v>
      </c>
      <c r="Y124" t="str">
        <f t="shared" si="18"/>
        <v>YES</v>
      </c>
    </row>
    <row r="125" spans="1:25" x14ac:dyDescent="0.25">
      <c r="B125" s="1"/>
    </row>
    <row r="126" spans="1:25" x14ac:dyDescent="0.25">
      <c r="B126" s="1"/>
    </row>
    <row r="127" spans="1:25" x14ac:dyDescent="0.25">
      <c r="B127" s="1"/>
    </row>
    <row r="128" spans="1:25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</sheetData>
  <mergeCells count="1">
    <mergeCell ref="U6:W6"/>
  </mergeCells>
  <dataValidations count="1">
    <dataValidation allowBlank="1" showErrorMessage="1" promptTitle="TRAFO" prompt="$B$4:$BAD$18" sqref="B4"/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workbookViewId="0">
      <selection activeCell="A5" sqref="A5:A6"/>
    </sheetView>
  </sheetViews>
  <sheetFormatPr baseColWidth="10" defaultRowHeight="15" x14ac:dyDescent="0.25"/>
  <sheetData>
    <row r="4" spans="1:10" x14ac:dyDescent="0.25">
      <c r="B4" s="1"/>
      <c r="C4" s="1"/>
    </row>
    <row r="5" spans="1:10" x14ac:dyDescent="0.25">
      <c r="B5" s="11" t="s">
        <v>173</v>
      </c>
      <c r="C5" s="11" t="s">
        <v>174</v>
      </c>
      <c r="D5" s="11" t="s">
        <v>175</v>
      </c>
      <c r="E5" s="11" t="s">
        <v>176</v>
      </c>
      <c r="F5" s="11" t="s">
        <v>518</v>
      </c>
    </row>
    <row r="6" spans="1:10" x14ac:dyDescent="0.25">
      <c r="A6">
        <v>2010</v>
      </c>
      <c r="B6" s="10">
        <v>8.2375000000000007</v>
      </c>
      <c r="C6" s="10">
        <v>0.70874999999999999</v>
      </c>
      <c r="D6" s="7">
        <v>1.4379</v>
      </c>
      <c r="E6" s="7">
        <v>0.38450000000000001</v>
      </c>
      <c r="F6" s="7">
        <v>3.6724999999999999</v>
      </c>
    </row>
    <row r="7" spans="1:10" x14ac:dyDescent="0.25">
      <c r="A7">
        <v>2011</v>
      </c>
      <c r="B7" s="10">
        <v>7.9922000000000004</v>
      </c>
      <c r="C7" s="10">
        <v>0.70774999999999999</v>
      </c>
      <c r="D7" s="7">
        <v>1.4993000000000001</v>
      </c>
      <c r="E7" s="7">
        <v>0.38450000000000001</v>
      </c>
      <c r="F7" s="7">
        <v>3.6724999999999999</v>
      </c>
    </row>
    <row r="8" spans="1:10" x14ac:dyDescent="0.25">
      <c r="A8">
        <v>2012</v>
      </c>
      <c r="B8" s="10">
        <v>8.4573499999999999</v>
      </c>
      <c r="C8" s="10">
        <v>0.70874999999999999</v>
      </c>
      <c r="D8" s="7">
        <v>1.5506</v>
      </c>
      <c r="E8" s="7">
        <v>0.38450000000000001</v>
      </c>
      <c r="F8" s="7">
        <v>3.6724999999999999</v>
      </c>
    </row>
    <row r="9" spans="1:10" x14ac:dyDescent="0.25">
      <c r="A9">
        <v>2013</v>
      </c>
      <c r="B9" s="10">
        <v>8.5669500000000003</v>
      </c>
      <c r="C9" s="10">
        <v>0.70830000000000004</v>
      </c>
      <c r="D9" s="7">
        <v>1.6467000000000001</v>
      </c>
      <c r="E9" s="7">
        <v>0.38450000000000001</v>
      </c>
      <c r="F9" s="7">
        <v>3.6724999999999999</v>
      </c>
    </row>
    <row r="10" spans="1:10" x14ac:dyDescent="0.25">
      <c r="A10">
        <v>2014</v>
      </c>
      <c r="B10" s="10">
        <v>8.0808499999999999</v>
      </c>
      <c r="C10" s="10">
        <v>0.70709999999999995</v>
      </c>
      <c r="D10" s="7">
        <v>1.8612</v>
      </c>
      <c r="E10" s="7">
        <v>0.38450000000000001</v>
      </c>
      <c r="F10" s="7">
        <v>3.6724999999999999</v>
      </c>
    </row>
    <row r="11" spans="1:10" x14ac:dyDescent="0.25">
      <c r="A11">
        <v>2015</v>
      </c>
      <c r="B11" s="10">
        <v>10.031499999999999</v>
      </c>
      <c r="C11" s="10">
        <v>0.70835000000000004</v>
      </c>
      <c r="D11" s="7">
        <v>2.0320999999999998</v>
      </c>
      <c r="E11" s="7">
        <v>0.38450000000000001</v>
      </c>
      <c r="F11" s="7">
        <v>3.6724999999999999</v>
      </c>
    </row>
    <row r="12" spans="1:10" x14ac:dyDescent="0.25">
      <c r="A12">
        <v>2016</v>
      </c>
      <c r="B12" s="10">
        <v>9.6854999999999993</v>
      </c>
      <c r="C12" s="10">
        <v>0.70925000000000005</v>
      </c>
      <c r="D12" s="7">
        <v>2.3389000000000002</v>
      </c>
      <c r="E12" s="7">
        <v>0.38450000000000001</v>
      </c>
      <c r="F12" s="7">
        <v>3.6724999999999999</v>
      </c>
    </row>
    <row r="13" spans="1:10" x14ac:dyDescent="0.25">
      <c r="A13">
        <v>2017</v>
      </c>
      <c r="B13" s="10">
        <v>10.0082</v>
      </c>
      <c r="C13" s="10">
        <v>0.70950000000000002</v>
      </c>
      <c r="D13" s="7">
        <v>2.4839000000000002</v>
      </c>
      <c r="E13" s="7">
        <v>0.38450000000000001</v>
      </c>
      <c r="F13" s="7">
        <v>3.6724999999999999</v>
      </c>
    </row>
    <row r="14" spans="1:10" x14ac:dyDescent="0.25">
      <c r="A14">
        <v>2018</v>
      </c>
      <c r="B14" s="10">
        <v>9.1945999999999994</v>
      </c>
      <c r="C14" s="10">
        <v>0.70899999999999996</v>
      </c>
      <c r="D14" s="7">
        <v>2.9944000000000002</v>
      </c>
      <c r="E14" s="7">
        <v>0.38450000000000001</v>
      </c>
      <c r="F14" s="7">
        <v>3.6724999999999999</v>
      </c>
    </row>
    <row r="15" spans="1:10" x14ac:dyDescent="0.25">
      <c r="B15" s="1"/>
    </row>
    <row r="16" spans="1:10" x14ac:dyDescent="0.25">
      <c r="B16" s="22" t="s">
        <v>539</v>
      </c>
      <c r="C16" s="22"/>
      <c r="D16" s="22"/>
      <c r="E16" s="22"/>
      <c r="F16" s="22"/>
      <c r="G16" s="5"/>
      <c r="H16" s="5"/>
      <c r="I16" s="5"/>
      <c r="J16" s="5"/>
    </row>
    <row r="17" spans="1:10" x14ac:dyDescent="0.25">
      <c r="B17" s="11" t="s">
        <v>535</v>
      </c>
      <c r="C17" s="11" t="s">
        <v>536</v>
      </c>
      <c r="D17" s="11" t="s">
        <v>537</v>
      </c>
      <c r="E17" s="11" t="s">
        <v>538</v>
      </c>
      <c r="F17" s="11" t="s">
        <v>523</v>
      </c>
      <c r="G17" s="4"/>
      <c r="H17" s="4"/>
      <c r="I17" s="4"/>
      <c r="J17" s="4"/>
    </row>
    <row r="18" spans="1:10" x14ac:dyDescent="0.25">
      <c r="A18">
        <v>2010</v>
      </c>
      <c r="B18" s="14">
        <v>4.8285665806705014E-2</v>
      </c>
      <c r="C18" s="14">
        <v>0.10937719897912701</v>
      </c>
      <c r="D18" s="14">
        <v>7.0715703230515237E-2</v>
      </c>
      <c r="E18" s="14">
        <v>0.17896887529553296</v>
      </c>
      <c r="F18" s="14">
        <v>0.14293224782079883</v>
      </c>
    </row>
    <row r="19" spans="1:10" x14ac:dyDescent="0.25">
      <c r="A19">
        <v>2011</v>
      </c>
      <c r="B19" s="14">
        <v>4.5184699932706573E-2</v>
      </c>
      <c r="C19" s="14">
        <v>9.6896834729635728E-2</v>
      </c>
      <c r="D19" s="14">
        <v>2.2796651135908119E-2</v>
      </c>
      <c r="E19" s="14">
        <v>0.19226718820520539</v>
      </c>
      <c r="F19" s="14">
        <v>0.21008019902700914</v>
      </c>
    </row>
    <row r="20" spans="1:10" x14ac:dyDescent="0.25">
      <c r="A20">
        <v>2012</v>
      </c>
      <c r="B20" s="14">
        <v>3.3904133392352209E-2</v>
      </c>
      <c r="C20" s="14">
        <v>8.2389480279243754E-2</v>
      </c>
      <c r="D20" s="14">
        <v>9.0897842124343819E-2</v>
      </c>
      <c r="E20" s="14">
        <v>0.12642386005162032</v>
      </c>
      <c r="F20" s="14">
        <v>6.8226161952416042E-2</v>
      </c>
    </row>
    <row r="21" spans="1:10" x14ac:dyDescent="0.25">
      <c r="A21">
        <v>2013</v>
      </c>
      <c r="B21" s="14">
        <v>5.9020074751055862E-2</v>
      </c>
      <c r="C21" s="14">
        <v>8.5819536324999612E-2</v>
      </c>
      <c r="D21" s="14">
        <v>6.818505424211363E-2</v>
      </c>
      <c r="E21" s="14">
        <v>2.830393634499706E-2</v>
      </c>
      <c r="F21" s="14">
        <v>4.1423539219516581E-2</v>
      </c>
    </row>
    <row r="22" spans="1:10" x14ac:dyDescent="0.25">
      <c r="A22">
        <v>2014</v>
      </c>
      <c r="B22" s="14">
        <v>3.0573891079747284E-2</v>
      </c>
      <c r="C22" s="14">
        <v>6.6473186929412176E-2</v>
      </c>
      <c r="D22" s="14">
        <v>7.5374216906654024E-2</v>
      </c>
      <c r="E22" s="14">
        <v>2.9096214917174512E-2</v>
      </c>
      <c r="F22" s="14">
        <v>3.3400224554955393E-2</v>
      </c>
    </row>
    <row r="23" spans="1:10" x14ac:dyDescent="0.25">
      <c r="A23">
        <v>2015</v>
      </c>
      <c r="B23" s="14">
        <v>6.7620080918459058E-2</v>
      </c>
      <c r="C23" s="14">
        <v>4.3629047293591627E-2</v>
      </c>
      <c r="D23" s="14">
        <v>4.7418225017766158E-2</v>
      </c>
      <c r="E23" s="14">
        <v>-0.14994867517803301</v>
      </c>
      <c r="F23" s="14">
        <v>-0.11163014049146813</v>
      </c>
    </row>
    <row r="24" spans="1:10" x14ac:dyDescent="0.25">
      <c r="A24">
        <v>2016</v>
      </c>
      <c r="B24" s="14">
        <v>2.5921352295156685E-2</v>
      </c>
      <c r="C24" s="14">
        <v>3.3785723340391982E-2</v>
      </c>
      <c r="D24" s="14">
        <v>6.0913285811157181E-2</v>
      </c>
      <c r="E24" s="14">
        <v>-4.9895281043038531E-2</v>
      </c>
      <c r="F24" s="14">
        <v>-3.042954670920639E-3</v>
      </c>
    </row>
    <row r="25" spans="1:10" x14ac:dyDescent="0.25">
      <c r="A25">
        <v>2017</v>
      </c>
      <c r="B25" s="14">
        <v>4.9072624287288757E-2</v>
      </c>
      <c r="C25" s="14">
        <v>3.8555515630614545E-2</v>
      </c>
      <c r="D25" s="14">
        <v>7.6348374912587946E-2</v>
      </c>
      <c r="E25" s="14">
        <v>7.8149761888685498E-2</v>
      </c>
      <c r="F25" s="14">
        <v>7.1503235575197222E-2</v>
      </c>
    </row>
    <row r="26" spans="1:10" x14ac:dyDescent="0.25">
      <c r="A26">
        <v>2018</v>
      </c>
      <c r="B26" s="14">
        <v>4.6337730249836229E-2</v>
      </c>
      <c r="C26" s="14">
        <v>3.7408531292218772E-2</v>
      </c>
      <c r="D26" s="14">
        <v>2.5000000000000001E-2</v>
      </c>
      <c r="E26" s="14">
        <v>0.12293285294843592</v>
      </c>
      <c r="F26" s="14">
        <v>1.7000000000000001E-2</v>
      </c>
    </row>
    <row r="28" spans="1:10" x14ac:dyDescent="0.25">
      <c r="B28" s="22" t="s">
        <v>540</v>
      </c>
      <c r="C28" s="22"/>
      <c r="D28" s="22"/>
      <c r="E28" s="22"/>
      <c r="F28" s="22"/>
    </row>
    <row r="29" spans="1:10" x14ac:dyDescent="0.25">
      <c r="B29" s="11" t="s">
        <v>535</v>
      </c>
      <c r="C29" s="11" t="s">
        <v>536</v>
      </c>
      <c r="D29" s="11" t="s">
        <v>537</v>
      </c>
      <c r="E29" s="11" t="s">
        <v>538</v>
      </c>
      <c r="F29" s="11" t="s">
        <v>523</v>
      </c>
    </row>
    <row r="30" spans="1:10" x14ac:dyDescent="0.25">
      <c r="A30">
        <v>2010</v>
      </c>
      <c r="B30" s="14">
        <v>9.9355740122640535E-3</v>
      </c>
      <c r="C30" s="14">
        <v>4.8393297104614486E-2</v>
      </c>
      <c r="D30" s="14">
        <v>3.3389796360106465E-2</v>
      </c>
      <c r="E30" s="14">
        <v>3.2565795907862745E-2</v>
      </c>
      <c r="F30" s="14">
        <v>8.7798328828593963E-3</v>
      </c>
    </row>
    <row r="31" spans="1:10" x14ac:dyDescent="0.25">
      <c r="A31">
        <v>2011</v>
      </c>
      <c r="B31" s="14">
        <v>9.0692490969199475E-3</v>
      </c>
      <c r="C31" s="14">
        <v>4.1692708984389953E-2</v>
      </c>
      <c r="D31" s="14">
        <v>3.2400284200950008E-2</v>
      </c>
      <c r="E31" s="14">
        <v>4.0421886711639987E-2</v>
      </c>
      <c r="F31" s="14">
        <v>8.7734659568499754E-3</v>
      </c>
    </row>
    <row r="32" spans="1:10" x14ac:dyDescent="0.25">
      <c r="A32">
        <v>2012</v>
      </c>
      <c r="B32" s="14">
        <v>1.2871224007919967E-2</v>
      </c>
      <c r="C32" s="14">
        <v>4.5151999999996938E-2</v>
      </c>
      <c r="D32" s="14">
        <v>4.6118443220665092E-2</v>
      </c>
      <c r="E32" s="14">
        <v>2.94773495257219E-2</v>
      </c>
      <c r="F32" s="14">
        <v>6.6226890026920941E-3</v>
      </c>
    </row>
    <row r="33" spans="1:6" x14ac:dyDescent="0.25">
      <c r="A33">
        <v>2013</v>
      </c>
      <c r="B33" s="14">
        <v>1.8806546672410551E-2</v>
      </c>
      <c r="C33" s="14">
        <v>4.8245614035088945E-2</v>
      </c>
      <c r="D33" s="14">
        <v>5.3162353132672639E-2</v>
      </c>
      <c r="E33" s="14">
        <v>1.0455283875530607E-2</v>
      </c>
      <c r="F33" s="14">
        <v>1.1011183637572999E-2</v>
      </c>
    </row>
    <row r="34" spans="1:6" x14ac:dyDescent="0.25">
      <c r="A34">
        <v>2014</v>
      </c>
      <c r="B34" s="14">
        <v>4.4231005355685879E-3</v>
      </c>
      <c r="C34" s="14">
        <v>2.8989317035062415E-2</v>
      </c>
      <c r="D34" s="14">
        <v>4.6255509953403877E-2</v>
      </c>
      <c r="E34" s="14">
        <v>1.022343144530214E-2</v>
      </c>
      <c r="F34" s="14">
        <v>2.3462686567164239E-2</v>
      </c>
    </row>
    <row r="35" spans="1:6" x14ac:dyDescent="0.25">
      <c r="A35">
        <v>2015</v>
      </c>
      <c r="B35" s="14">
        <v>1.557907113462211E-2</v>
      </c>
      <c r="C35" s="14">
        <v>-8.7691336034690006E-3</v>
      </c>
      <c r="D35" s="14">
        <v>4.4373712732147359E-2</v>
      </c>
      <c r="E35" s="14">
        <v>6.5290133028803943E-4</v>
      </c>
      <c r="F35" s="14">
        <v>4.0699660836159161E-2</v>
      </c>
    </row>
    <row r="36" spans="1:6" x14ac:dyDescent="0.25">
      <c r="A36">
        <v>2016</v>
      </c>
      <c r="B36" s="14">
        <v>1.6353111432712234E-2</v>
      </c>
      <c r="C36" s="14">
        <v>-7.7857963500956437E-3</v>
      </c>
      <c r="D36" s="14">
        <v>3.6293993738441388E-2</v>
      </c>
      <c r="E36" s="14">
        <v>1.1092080580701795E-2</v>
      </c>
      <c r="F36" s="14">
        <v>1.6174880890417905E-2</v>
      </c>
    </row>
    <row r="37" spans="1:6" x14ac:dyDescent="0.25">
      <c r="A37">
        <v>2017</v>
      </c>
      <c r="B37" s="14">
        <v>7.5466324932389525E-3</v>
      </c>
      <c r="C37" s="14">
        <v>3.324392333709366E-2</v>
      </c>
      <c r="D37" s="14">
        <v>5.3088483956578857E-2</v>
      </c>
      <c r="E37" s="14">
        <v>1.5971606033719457E-2</v>
      </c>
      <c r="F37" s="14">
        <v>1.9668255781886017E-2</v>
      </c>
    </row>
    <row r="38" spans="1:6" x14ac:dyDescent="0.25">
      <c r="A38">
        <v>2018</v>
      </c>
      <c r="B38" s="14">
        <v>1.9129594050304906E-2</v>
      </c>
      <c r="C38" s="14">
        <v>4.4618077438622283E-2</v>
      </c>
      <c r="D38" s="14">
        <v>7.3075917603167409E-2</v>
      </c>
      <c r="E38" s="14">
        <v>8.8130210400938127E-3</v>
      </c>
      <c r="F38" s="14">
        <v>3.0686337925200428E-2</v>
      </c>
    </row>
  </sheetData>
  <mergeCells count="2">
    <mergeCell ref="B16:F16"/>
    <mergeCell ref="B28:F28"/>
  </mergeCells>
  <dataValidations count="1">
    <dataValidation allowBlank="1" showErrorMessage="1" promptTitle="TRAFO" prompt="$A$4:$F$16" sqref="B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2"/>
  <sheetViews>
    <sheetView zoomScale="60" zoomScaleNormal="60" workbookViewId="0">
      <selection activeCell="Q1" sqref="Q1:Q1048576"/>
    </sheetView>
  </sheetViews>
  <sheetFormatPr baseColWidth="10" defaultRowHeight="15" x14ac:dyDescent="0.25"/>
  <cols>
    <col min="6" max="8" width="11.5703125" bestFit="1" customWidth="1"/>
    <col min="9" max="9" width="12.42578125" bestFit="1" customWidth="1"/>
    <col min="10" max="16" width="11.5703125" bestFit="1" customWidth="1"/>
    <col min="17" max="17" width="11.5703125" customWidth="1"/>
    <col min="19" max="19" width="15.42578125" bestFit="1" customWidth="1"/>
  </cols>
  <sheetData>
    <row r="1" spans="1:24" x14ac:dyDescent="0.25">
      <c r="A1" s="11" t="s">
        <v>521</v>
      </c>
      <c r="B1" s="11" t="s">
        <v>520</v>
      </c>
      <c r="C1" s="11" t="s">
        <v>522</v>
      </c>
      <c r="D1" s="11" t="s">
        <v>0</v>
      </c>
      <c r="E1" s="12" t="s">
        <v>2</v>
      </c>
      <c r="F1" s="11" t="s">
        <v>4</v>
      </c>
      <c r="G1" s="11" t="s">
        <v>16</v>
      </c>
      <c r="H1" s="11" t="s">
        <v>18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519</v>
      </c>
      <c r="O1" s="11" t="s">
        <v>14</v>
      </c>
      <c r="P1" s="11" t="s">
        <v>15</v>
      </c>
      <c r="Q1" s="11" t="s">
        <v>541</v>
      </c>
      <c r="R1" s="11" t="s">
        <v>528</v>
      </c>
      <c r="S1" s="11" t="s">
        <v>529</v>
      </c>
      <c r="T1" s="11" t="s">
        <v>530</v>
      </c>
      <c r="U1" s="11" t="s">
        <v>533</v>
      </c>
      <c r="V1" s="11" t="s">
        <v>534</v>
      </c>
      <c r="W1" s="11" t="s">
        <v>531</v>
      </c>
      <c r="X1" s="11" t="s">
        <v>532</v>
      </c>
    </row>
    <row r="2" spans="1:24" x14ac:dyDescent="0.25">
      <c r="A2">
        <v>1</v>
      </c>
      <c r="B2">
        <v>1</v>
      </c>
      <c r="C2" t="s">
        <v>523</v>
      </c>
      <c r="D2" t="s">
        <v>3</v>
      </c>
      <c r="E2" s="1">
        <v>2010</v>
      </c>
      <c r="F2" s="10">
        <v>1807632.9475833902</v>
      </c>
      <c r="G2" s="10">
        <v>1464053.3696392104</v>
      </c>
      <c r="H2" s="10">
        <v>10542117.086453371</v>
      </c>
      <c r="I2" s="10">
        <v>23142436.759700477</v>
      </c>
      <c r="J2" s="10">
        <v>5629777.8080326756</v>
      </c>
      <c r="K2" s="10">
        <v>5259030.905377808</v>
      </c>
      <c r="L2" s="10">
        <v>6665211.1640571821</v>
      </c>
      <c r="M2" s="10">
        <v>20488948.944860451</v>
      </c>
      <c r="N2" s="10">
        <v>0.63716814159292035</v>
      </c>
      <c r="O2" s="10">
        <v>2127567.3247106876</v>
      </c>
      <c r="P2" s="10">
        <v>2.9407760381211712</v>
      </c>
      <c r="Q2" s="10">
        <f>G2/I2</f>
        <v>6.3262714503282885E-2</v>
      </c>
      <c r="R2">
        <f>J2/M2</f>
        <v>0.27477143035416057</v>
      </c>
      <c r="S2">
        <f>O2/M2</f>
        <v>0.1038397494393863</v>
      </c>
      <c r="T2">
        <f>K2/L2</f>
        <v>0.78902690041354706</v>
      </c>
      <c r="U2">
        <f>LN(M2)</f>
        <v>16.835396222894538</v>
      </c>
      <c r="V2">
        <f>N2</f>
        <v>0.63716814159292035</v>
      </c>
      <c r="W2" s="14">
        <v>0.14293224782079883</v>
      </c>
      <c r="X2" s="14">
        <v>8.7798328828593963E-3</v>
      </c>
    </row>
    <row r="3" spans="1:24" x14ac:dyDescent="0.25">
      <c r="A3">
        <f>IF(C3=C2,A2,A2+1)</f>
        <v>1</v>
      </c>
      <c r="B3">
        <f>IF(D3=D2,B2,B2+1)</f>
        <v>1</v>
      </c>
      <c r="C3" t="s">
        <v>523</v>
      </c>
      <c r="D3" t="s">
        <v>3</v>
      </c>
      <c r="E3" s="1">
        <v>2011</v>
      </c>
      <c r="F3" s="10">
        <v>1854398.3662355344</v>
      </c>
      <c r="G3" s="10">
        <v>1175200.8168822329</v>
      </c>
      <c r="H3" s="10">
        <v>10722853.36963921</v>
      </c>
      <c r="I3" s="10">
        <v>19568817.154526889</v>
      </c>
      <c r="J3" s="10">
        <v>5613068.7542545954</v>
      </c>
      <c r="K3" s="10">
        <v>5299609.5302927159</v>
      </c>
      <c r="L3" s="10">
        <v>6585346.2219196735</v>
      </c>
      <c r="M3" s="10">
        <v>19765235.670524165</v>
      </c>
      <c r="N3" s="10">
        <v>0.62355343771272975</v>
      </c>
      <c r="O3" s="10">
        <v>1418286.1810755616</v>
      </c>
      <c r="P3" s="10">
        <v>2.3607896528250509</v>
      </c>
      <c r="Q3" s="10">
        <f t="shared" ref="Q3:Q66" si="0">G3/I3</f>
        <v>6.0054770178603854E-2</v>
      </c>
      <c r="R3">
        <f t="shared" ref="R3:R67" si="1">J3/M3</f>
        <v>0.2839869378651198</v>
      </c>
      <c r="S3">
        <f t="shared" ref="S3:S67" si="2">O3/M3</f>
        <v>7.1756603600262023E-2</v>
      </c>
      <c r="T3">
        <f t="shared" ref="T3:T67" si="3">K3/L3</f>
        <v>0.80475792034330484</v>
      </c>
      <c r="U3">
        <f t="shared" ref="U3:U67" si="4">LN(M3)</f>
        <v>16.799435178270684</v>
      </c>
      <c r="V3">
        <f t="shared" ref="V3:V67" si="5">N3</f>
        <v>0.62355343771272975</v>
      </c>
      <c r="W3" s="14">
        <v>0.21008019902700914</v>
      </c>
      <c r="X3" s="14">
        <v>8.7734659568499754E-3</v>
      </c>
    </row>
    <row r="4" spans="1:24" x14ac:dyDescent="0.25">
      <c r="A4">
        <f t="shared" ref="A4:A68" si="6">IF(C4=C3,A3,A3+1)</f>
        <v>1</v>
      </c>
      <c r="B4">
        <f t="shared" ref="B4:B68" si="7">IF(D4=D3,B3,B3+1)</f>
        <v>1</v>
      </c>
      <c r="C4" t="s">
        <v>523</v>
      </c>
      <c r="D4" t="s">
        <v>3</v>
      </c>
      <c r="E4" s="1">
        <v>2012</v>
      </c>
      <c r="F4" s="10">
        <v>1583642.2055820287</v>
      </c>
      <c r="G4" s="10">
        <v>1221606.262763785</v>
      </c>
      <c r="H4" s="10">
        <v>11089742.13750851</v>
      </c>
      <c r="I4" s="10">
        <v>19461263.444520082</v>
      </c>
      <c r="J4" s="10">
        <v>6963278.9652825054</v>
      </c>
      <c r="K4" s="10">
        <v>7188315.8611300206</v>
      </c>
      <c r="L4" s="10">
        <v>6934412.2532334924</v>
      </c>
      <c r="M4" s="10">
        <v>21692096.664397549</v>
      </c>
      <c r="N4" s="10">
        <v>0.49012933968686184</v>
      </c>
      <c r="O4" s="10">
        <v>1900774.4043567053</v>
      </c>
      <c r="P4" s="10">
        <v>2.5241660993873385</v>
      </c>
      <c r="Q4" s="10">
        <f t="shared" si="0"/>
        <v>6.2771169315205266E-2</v>
      </c>
      <c r="R4">
        <f t="shared" si="1"/>
        <v>0.32100534461987174</v>
      </c>
      <c r="S4">
        <f t="shared" si="2"/>
        <v>8.7625204412645707E-2</v>
      </c>
      <c r="T4">
        <f t="shared" si="3"/>
        <v>1.0366150148887001</v>
      </c>
      <c r="U4">
        <f t="shared" si="4"/>
        <v>16.89245854315654</v>
      </c>
      <c r="V4">
        <f t="shared" si="5"/>
        <v>0.49012933968686184</v>
      </c>
      <c r="W4" s="14">
        <v>6.8226161952416042E-2</v>
      </c>
      <c r="X4" s="14">
        <v>6.6226890026920941E-3</v>
      </c>
    </row>
    <row r="5" spans="1:24" x14ac:dyDescent="0.25">
      <c r="A5">
        <f t="shared" si="6"/>
        <v>1</v>
      </c>
      <c r="B5">
        <f t="shared" si="7"/>
        <v>1</v>
      </c>
      <c r="C5" t="s">
        <v>523</v>
      </c>
      <c r="D5" t="s">
        <v>3</v>
      </c>
      <c r="E5" s="1">
        <v>2013</v>
      </c>
      <c r="F5" s="10">
        <v>1600187.6106194691</v>
      </c>
      <c r="G5" s="10">
        <v>1217040.7079646019</v>
      </c>
      <c r="H5" s="10">
        <v>11036662.763784887</v>
      </c>
      <c r="I5" s="10">
        <v>25187693.941456772</v>
      </c>
      <c r="J5" s="10">
        <v>8528022.0558202863</v>
      </c>
      <c r="K5" s="10">
        <v>7677986.3852961203</v>
      </c>
      <c r="L5" s="10">
        <v>7322869.7072838666</v>
      </c>
      <c r="M5" s="10">
        <v>23273653.36963921</v>
      </c>
      <c r="N5" s="10">
        <v>0.53914227365554801</v>
      </c>
      <c r="O5" s="10">
        <v>2412035.942818244</v>
      </c>
      <c r="P5" s="10">
        <v>2.4070796460176993</v>
      </c>
      <c r="Q5" s="10">
        <f t="shared" si="0"/>
        <v>4.8318862012272507E-2</v>
      </c>
      <c r="R5">
        <f t="shared" si="1"/>
        <v>0.36642386652304465</v>
      </c>
      <c r="S5">
        <f t="shared" si="2"/>
        <v>0.1036380453257406</v>
      </c>
      <c r="T5">
        <f t="shared" si="3"/>
        <v>1.0484941958832108</v>
      </c>
      <c r="U5">
        <f t="shared" si="4"/>
        <v>16.962832522080422</v>
      </c>
      <c r="V5">
        <f t="shared" si="5"/>
        <v>0.53914227365554801</v>
      </c>
      <c r="W5" s="14">
        <v>4.1423539219516581E-2</v>
      </c>
      <c r="X5" s="14">
        <v>1.1011183637572999E-2</v>
      </c>
    </row>
    <row r="6" spans="1:24" x14ac:dyDescent="0.25">
      <c r="A6">
        <f t="shared" si="6"/>
        <v>1</v>
      </c>
      <c r="B6">
        <f t="shared" si="7"/>
        <v>1</v>
      </c>
      <c r="C6" t="s">
        <v>523</v>
      </c>
      <c r="D6" t="s">
        <v>3</v>
      </c>
      <c r="E6" s="1">
        <v>2014</v>
      </c>
      <c r="F6" s="10">
        <v>6059478.8291354664</v>
      </c>
      <c r="G6" s="10">
        <v>5074674.4724302245</v>
      </c>
      <c r="H6" s="10">
        <v>11511554.254594963</v>
      </c>
      <c r="I6" s="10">
        <v>23573117.222600408</v>
      </c>
      <c r="J6" s="10">
        <v>12518069.979577944</v>
      </c>
      <c r="K6" s="10">
        <v>10249479.646017699</v>
      </c>
      <c r="L6" s="10">
        <v>10883779.714091219</v>
      </c>
      <c r="M6" s="10">
        <v>35198686.181075566</v>
      </c>
      <c r="N6" s="10">
        <v>0.60721579305650109</v>
      </c>
      <c r="O6" s="10">
        <v>3502157.6582709327</v>
      </c>
      <c r="P6" s="10">
        <v>2.6494213750850921</v>
      </c>
      <c r="Q6" s="10">
        <f t="shared" si="0"/>
        <v>0.2152737978821464</v>
      </c>
      <c r="R6">
        <f t="shared" si="1"/>
        <v>0.35564026211603983</v>
      </c>
      <c r="S6">
        <f t="shared" si="2"/>
        <v>9.9496828951355976E-2</v>
      </c>
      <c r="T6">
        <f t="shared" si="3"/>
        <v>0.94172060766240129</v>
      </c>
      <c r="U6">
        <f t="shared" si="4"/>
        <v>17.376519315470489</v>
      </c>
      <c r="V6">
        <f t="shared" si="5"/>
        <v>0.60721579305650109</v>
      </c>
      <c r="W6" s="14">
        <v>3.3400224554955393E-2</v>
      </c>
      <c r="X6" s="14">
        <v>2.3462686567164239E-2</v>
      </c>
    </row>
    <row r="7" spans="1:24" x14ac:dyDescent="0.25">
      <c r="A7">
        <f t="shared" si="6"/>
        <v>1</v>
      </c>
      <c r="B7">
        <f t="shared" si="7"/>
        <v>1</v>
      </c>
      <c r="C7" t="s">
        <v>523</v>
      </c>
      <c r="D7" t="s">
        <v>3</v>
      </c>
      <c r="E7" s="1">
        <v>2015</v>
      </c>
      <c r="F7" s="10">
        <v>6017199.7277059229</v>
      </c>
      <c r="G7" s="10">
        <v>4871738.325391423</v>
      </c>
      <c r="H7" s="10">
        <v>11841811.027910143</v>
      </c>
      <c r="I7" s="10">
        <v>38126202.859087817</v>
      </c>
      <c r="J7" s="10">
        <v>12599041.797140913</v>
      </c>
      <c r="K7" s="10">
        <v>11359277.059223963</v>
      </c>
      <c r="L7" s="10">
        <v>11530163.64874064</v>
      </c>
      <c r="M7" s="10">
        <v>34841610.074880876</v>
      </c>
      <c r="N7" s="10">
        <v>0.60993873383253927</v>
      </c>
      <c r="O7" s="10">
        <v>3332339.2784206946</v>
      </c>
      <c r="P7" s="10">
        <v>1.9877467665078286</v>
      </c>
      <c r="Q7" s="10">
        <f t="shared" si="0"/>
        <v>0.12777926885079741</v>
      </c>
      <c r="R7">
        <f t="shared" si="1"/>
        <v>0.36160905796440834</v>
      </c>
      <c r="S7">
        <f t="shared" si="2"/>
        <v>9.5642516842904202E-2</v>
      </c>
      <c r="T7">
        <f t="shared" si="3"/>
        <v>0.98517917050246362</v>
      </c>
      <c r="U7">
        <f t="shared" si="4"/>
        <v>17.366322922281483</v>
      </c>
      <c r="V7">
        <f t="shared" si="5"/>
        <v>0.60993873383253927</v>
      </c>
      <c r="W7" s="14">
        <v>-0.11163014049146813</v>
      </c>
      <c r="X7" s="14">
        <v>4.0699660836159161E-2</v>
      </c>
    </row>
    <row r="8" spans="1:24" x14ac:dyDescent="0.25">
      <c r="A8">
        <f t="shared" si="6"/>
        <v>1</v>
      </c>
      <c r="B8">
        <f t="shared" si="7"/>
        <v>1</v>
      </c>
      <c r="C8" t="s">
        <v>523</v>
      </c>
      <c r="D8" t="s">
        <v>3</v>
      </c>
      <c r="E8" s="1">
        <v>2016</v>
      </c>
      <c r="F8" s="10">
        <v>6069178.2164737917</v>
      </c>
      <c r="G8" s="10">
        <v>4958150.3063308373</v>
      </c>
      <c r="H8" s="10">
        <v>11627339.686861811</v>
      </c>
      <c r="I8" s="10">
        <v>44520038.121170864</v>
      </c>
      <c r="J8" s="10">
        <v>11558918.175629681</v>
      </c>
      <c r="K8" s="10">
        <v>12078333.832539143</v>
      </c>
      <c r="L8" s="10">
        <v>11132175.357385978</v>
      </c>
      <c r="M8" s="10">
        <v>33333733.151803948</v>
      </c>
      <c r="N8" s="10">
        <v>0.98025867937372368</v>
      </c>
      <c r="O8" s="10">
        <v>3427123.7576582711</v>
      </c>
      <c r="P8" s="10">
        <v>2.1238938053097347</v>
      </c>
      <c r="Q8" s="10">
        <f t="shared" si="0"/>
        <v>0.11136895913781934</v>
      </c>
      <c r="R8">
        <f t="shared" si="1"/>
        <v>0.34676338599669082</v>
      </c>
      <c r="S8">
        <f t="shared" si="2"/>
        <v>0.10281247953989824</v>
      </c>
      <c r="T8">
        <f t="shared" si="3"/>
        <v>1.084993134295662</v>
      </c>
      <c r="U8">
        <f t="shared" si="4"/>
        <v>17.322080449766439</v>
      </c>
      <c r="V8">
        <f t="shared" si="5"/>
        <v>0.98025867937372368</v>
      </c>
      <c r="W8" s="14">
        <v>-3.042954670920639E-3</v>
      </c>
      <c r="X8" s="14">
        <v>1.6174880890417905E-2</v>
      </c>
    </row>
    <row r="9" spans="1:24" x14ac:dyDescent="0.25">
      <c r="A9">
        <f t="shared" si="6"/>
        <v>1</v>
      </c>
      <c r="B9">
        <f t="shared" si="7"/>
        <v>1</v>
      </c>
      <c r="C9" t="s">
        <v>523</v>
      </c>
      <c r="D9" t="s">
        <v>3</v>
      </c>
      <c r="E9" s="1">
        <v>2017</v>
      </c>
      <c r="F9" s="10">
        <v>6728529.0673927842</v>
      </c>
      <c r="G9" s="10">
        <v>5455967.8692988427</v>
      </c>
      <c r="H9" s="10">
        <v>11992431.041524848</v>
      </c>
      <c r="I9" s="10">
        <v>41441524.846834585</v>
      </c>
      <c r="J9" s="10">
        <v>11928205.582028592</v>
      </c>
      <c r="K9" s="10">
        <v>12803157.249829818</v>
      </c>
      <c r="L9" s="10">
        <v>11862834.309053779</v>
      </c>
      <c r="M9" s="10">
        <v>34905369.639210351</v>
      </c>
      <c r="N9" s="10">
        <v>0.95302927161334239</v>
      </c>
      <c r="O9" s="10">
        <v>3314466.712049013</v>
      </c>
      <c r="P9" s="10">
        <v>2.0204220558202861</v>
      </c>
      <c r="Q9" s="10">
        <f t="shared" si="0"/>
        <v>0.13165461187694652</v>
      </c>
      <c r="R9">
        <f t="shared" si="1"/>
        <v>0.341729817083193</v>
      </c>
      <c r="S9">
        <f t="shared" si="2"/>
        <v>9.4955783202071112E-2</v>
      </c>
      <c r="T9">
        <f t="shared" si="3"/>
        <v>1.0792662964244877</v>
      </c>
      <c r="U9">
        <f t="shared" si="4"/>
        <v>17.36815123319478</v>
      </c>
      <c r="V9">
        <f t="shared" si="5"/>
        <v>0.95302927161334239</v>
      </c>
      <c r="W9" s="14">
        <v>7.1503235575197222E-2</v>
      </c>
      <c r="X9" s="14">
        <v>1.9668255781886017E-2</v>
      </c>
    </row>
    <row r="10" spans="1:24" x14ac:dyDescent="0.25">
      <c r="A10">
        <f t="shared" si="6"/>
        <v>1</v>
      </c>
      <c r="B10">
        <f t="shared" si="7"/>
        <v>1</v>
      </c>
      <c r="C10" t="s">
        <v>523</v>
      </c>
      <c r="D10" t="s">
        <v>3</v>
      </c>
      <c r="E10" s="1">
        <v>2018</v>
      </c>
      <c r="F10" s="10">
        <v>6406551.9400953036</v>
      </c>
      <c r="G10" s="10">
        <v>4077222.6004084414</v>
      </c>
      <c r="H10" s="10">
        <v>12238808.985704562</v>
      </c>
      <c r="I10" s="10">
        <v>40209906.875425458</v>
      </c>
      <c r="J10" s="10">
        <v>11774731.926480599</v>
      </c>
      <c r="K10" s="10">
        <v>12813314.091218516</v>
      </c>
      <c r="L10" s="10">
        <v>12722780.939414568</v>
      </c>
      <c r="M10" s="10">
        <v>34090859.632402994</v>
      </c>
      <c r="N10" s="10">
        <v>0.94486044928522817</v>
      </c>
      <c r="O10" s="10">
        <v>3608762.6957113682</v>
      </c>
      <c r="P10" s="10">
        <v>2.036759700476515</v>
      </c>
      <c r="Q10" s="10">
        <f t="shared" si="0"/>
        <v>0.10139845916679459</v>
      </c>
      <c r="R10">
        <f t="shared" si="1"/>
        <v>0.34539263759981115</v>
      </c>
      <c r="S10">
        <f t="shared" si="2"/>
        <v>0.10585719264999931</v>
      </c>
      <c r="T10">
        <f t="shared" si="3"/>
        <v>1.0071158304332255</v>
      </c>
      <c r="U10">
        <f t="shared" si="4"/>
        <v>17.344539860352416</v>
      </c>
      <c r="V10">
        <f t="shared" si="5"/>
        <v>0.94486044928522817</v>
      </c>
      <c r="W10" s="14">
        <v>1.7000000000000001E-2</v>
      </c>
      <c r="X10" s="14">
        <v>3.0686337925200428E-2</v>
      </c>
    </row>
    <row r="11" spans="1:24" x14ac:dyDescent="0.25">
      <c r="A11">
        <f t="shared" si="6"/>
        <v>1</v>
      </c>
      <c r="B11">
        <f t="shared" si="7"/>
        <v>2</v>
      </c>
      <c r="C11" t="s">
        <v>523</v>
      </c>
      <c r="D11" t="s">
        <v>20</v>
      </c>
      <c r="E11" s="1">
        <v>2010</v>
      </c>
      <c r="F11" s="10">
        <v>3918.0394826412526</v>
      </c>
      <c r="G11" s="10">
        <v>0</v>
      </c>
      <c r="H11" s="10">
        <v>91701.021102791012</v>
      </c>
      <c r="I11" s="10">
        <v>108917.35874744724</v>
      </c>
      <c r="J11" s="10">
        <v>39806.671204901293</v>
      </c>
      <c r="K11" s="10">
        <v>125764.1933287951</v>
      </c>
      <c r="L11" s="10">
        <v>163412.93396868618</v>
      </c>
      <c r="M11" s="10">
        <v>258701.42954390743</v>
      </c>
      <c r="N11" s="10">
        <v>0.57998638529611979</v>
      </c>
      <c r="O11" s="10" t="e">
        <v>#VALUE!</v>
      </c>
      <c r="P11" s="10">
        <v>2.8863172226004083</v>
      </c>
      <c r="Q11" s="10">
        <f t="shared" si="0"/>
        <v>0</v>
      </c>
      <c r="R11">
        <f t="shared" si="1"/>
        <v>0.15387109099118917</v>
      </c>
      <c r="S11" t="e">
        <f t="shared" si="2"/>
        <v>#VALUE!</v>
      </c>
      <c r="T11">
        <f t="shared" si="3"/>
        <v>0.76960978714753703</v>
      </c>
      <c r="U11">
        <f t="shared" si="4"/>
        <v>12.463429894034027</v>
      </c>
      <c r="V11">
        <f t="shared" si="5"/>
        <v>0.57998638529611979</v>
      </c>
      <c r="W11" s="14">
        <v>0.14293224782079883</v>
      </c>
      <c r="X11" s="14">
        <v>8.7798328828593963E-3</v>
      </c>
    </row>
    <row r="12" spans="1:24" x14ac:dyDescent="0.25">
      <c r="A12">
        <f t="shared" si="6"/>
        <v>1</v>
      </c>
      <c r="B12">
        <f t="shared" si="7"/>
        <v>2</v>
      </c>
      <c r="C12" t="s">
        <v>523</v>
      </c>
      <c r="D12" t="s">
        <v>20</v>
      </c>
      <c r="E12" s="1">
        <v>2011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3"/>
      <c r="S12" s="3"/>
      <c r="T12" s="3"/>
      <c r="U12" s="3"/>
      <c r="V12" s="3"/>
      <c r="W12" s="15"/>
      <c r="X12" s="15"/>
    </row>
    <row r="13" spans="1:24" x14ac:dyDescent="0.25">
      <c r="A13">
        <f t="shared" si="6"/>
        <v>1</v>
      </c>
      <c r="B13">
        <f t="shared" si="7"/>
        <v>2</v>
      </c>
      <c r="C13" t="s">
        <v>523</v>
      </c>
      <c r="D13" t="s">
        <v>20</v>
      </c>
      <c r="E13" s="1">
        <v>2012</v>
      </c>
      <c r="F13" s="10">
        <v>3029.5439074200135</v>
      </c>
      <c r="G13" s="10">
        <v>0</v>
      </c>
      <c r="H13" s="10">
        <v>172933.96868618109</v>
      </c>
      <c r="I13" s="10">
        <v>324029.40776038123</v>
      </c>
      <c r="J13" s="10">
        <v>36922.804628999322</v>
      </c>
      <c r="K13" s="10">
        <v>111335.05786249149</v>
      </c>
      <c r="L13" s="10">
        <v>109777.26344452008</v>
      </c>
      <c r="M13" s="10">
        <v>396069.43498978898</v>
      </c>
      <c r="N13" s="10">
        <v>0.14431586113002043</v>
      </c>
      <c r="O13" s="10">
        <v>-31812.389380530974</v>
      </c>
      <c r="P13" s="10">
        <v>-2.1293396868618109</v>
      </c>
      <c r="Q13" s="10">
        <f t="shared" si="0"/>
        <v>0</v>
      </c>
      <c r="R13">
        <f t="shared" si="1"/>
        <v>9.3223059815133735E-2</v>
      </c>
      <c r="S13">
        <f t="shared" si="2"/>
        <v>-8.0320233196866417E-2</v>
      </c>
      <c r="T13">
        <f t="shared" si="3"/>
        <v>1.0141905014671704</v>
      </c>
      <c r="U13">
        <f t="shared" si="4"/>
        <v>12.889344815749507</v>
      </c>
      <c r="V13">
        <f t="shared" si="5"/>
        <v>0.14431586113002043</v>
      </c>
      <c r="W13" s="14">
        <v>6.8226161952416042E-2</v>
      </c>
      <c r="X13" s="14">
        <v>6.6226890026920941E-3</v>
      </c>
    </row>
    <row r="14" spans="1:24" x14ac:dyDescent="0.25">
      <c r="A14">
        <f t="shared" si="6"/>
        <v>1</v>
      </c>
      <c r="B14">
        <f t="shared" si="7"/>
        <v>2</v>
      </c>
      <c r="C14" t="s">
        <v>523</v>
      </c>
      <c r="D14" t="s">
        <v>20</v>
      </c>
      <c r="E14" s="1">
        <v>2013</v>
      </c>
      <c r="F14" s="10">
        <v>1569.5030633083732</v>
      </c>
      <c r="G14" s="10">
        <v>0</v>
      </c>
      <c r="H14" s="10">
        <v>109837.44043567053</v>
      </c>
      <c r="I14" s="10">
        <v>313614.15929203539</v>
      </c>
      <c r="J14" s="10">
        <v>13688.495575221239</v>
      </c>
      <c r="K14" s="10">
        <v>128125.79986385297</v>
      </c>
      <c r="L14" s="10">
        <v>111122.12389380531</v>
      </c>
      <c r="M14" s="10">
        <v>337184.4792375766</v>
      </c>
      <c r="N14" s="10">
        <v>0.85228046289993198</v>
      </c>
      <c r="O14" s="10">
        <v>-61894.349897889726</v>
      </c>
      <c r="P14" s="10">
        <v>-4.6072157930565014</v>
      </c>
      <c r="Q14" s="10">
        <f t="shared" si="0"/>
        <v>0</v>
      </c>
      <c r="R14">
        <f t="shared" si="1"/>
        <v>4.0596458075926059E-2</v>
      </c>
      <c r="S14">
        <f t="shared" si="2"/>
        <v>-0.18356227439009618</v>
      </c>
      <c r="T14">
        <f t="shared" si="3"/>
        <v>1.1530179173527797</v>
      </c>
      <c r="U14">
        <f t="shared" si="4"/>
        <v>12.728385475692185</v>
      </c>
      <c r="V14">
        <f t="shared" si="5"/>
        <v>0.85228046289993198</v>
      </c>
      <c r="W14" s="14">
        <v>4.1423539219516581E-2</v>
      </c>
      <c r="X14" s="14">
        <v>1.1011183637572999E-2</v>
      </c>
    </row>
    <row r="15" spans="1:24" x14ac:dyDescent="0.25">
      <c r="A15">
        <f t="shared" si="6"/>
        <v>1</v>
      </c>
      <c r="B15">
        <f t="shared" si="7"/>
        <v>2</v>
      </c>
      <c r="C15" t="s">
        <v>523</v>
      </c>
      <c r="D15" t="s">
        <v>20</v>
      </c>
      <c r="E15" s="1">
        <v>2014</v>
      </c>
      <c r="F15" s="10">
        <v>690.26548672566378</v>
      </c>
      <c r="G15" s="10">
        <v>112.72974812797823</v>
      </c>
      <c r="H15" s="10">
        <v>121034.44520081689</v>
      </c>
      <c r="I15" s="10">
        <v>138637.98502382575</v>
      </c>
      <c r="J15" s="10">
        <v>2426.140231449966</v>
      </c>
      <c r="K15" s="10">
        <v>88353.982300884963</v>
      </c>
      <c r="L15" s="10">
        <v>25836.895847515316</v>
      </c>
      <c r="M15" s="10">
        <v>152265.21443158612</v>
      </c>
      <c r="N15" s="10">
        <v>0.49829816201497623</v>
      </c>
      <c r="O15" s="10">
        <v>12386.38529611981</v>
      </c>
      <c r="P15" s="10">
        <v>1.4077603812117088</v>
      </c>
      <c r="Q15" s="10">
        <f t="shared" si="0"/>
        <v>8.1312309976666901E-4</v>
      </c>
      <c r="R15">
        <f t="shared" si="1"/>
        <v>1.5933647356731296E-2</v>
      </c>
      <c r="S15">
        <f t="shared" si="2"/>
        <v>8.134743935020762E-2</v>
      </c>
      <c r="T15">
        <f t="shared" si="3"/>
        <v>3.4196825664481594</v>
      </c>
      <c r="U15">
        <f t="shared" si="4"/>
        <v>11.933379111164546</v>
      </c>
      <c r="V15">
        <f t="shared" si="5"/>
        <v>0.49829816201497623</v>
      </c>
      <c r="W15" s="14">
        <v>3.3400224554955393E-2</v>
      </c>
      <c r="X15" s="14">
        <v>2.3462686567164239E-2</v>
      </c>
    </row>
    <row r="16" spans="1:24" x14ac:dyDescent="0.25">
      <c r="A16">
        <f t="shared" si="6"/>
        <v>1</v>
      </c>
      <c r="B16">
        <f t="shared" si="7"/>
        <v>2</v>
      </c>
      <c r="C16" t="s">
        <v>523</v>
      </c>
      <c r="D16" t="s">
        <v>20</v>
      </c>
      <c r="E16" s="1">
        <v>2015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3"/>
      <c r="S16" s="3"/>
      <c r="T16" s="3"/>
      <c r="U16" s="3"/>
      <c r="V16" s="3"/>
      <c r="W16" s="15"/>
      <c r="X16" s="15"/>
    </row>
    <row r="17" spans="1:24" x14ac:dyDescent="0.25">
      <c r="A17">
        <f t="shared" si="6"/>
        <v>1</v>
      </c>
      <c r="B17">
        <f t="shared" si="7"/>
        <v>2</v>
      </c>
      <c r="C17" t="s">
        <v>523</v>
      </c>
      <c r="D17" t="s">
        <v>20</v>
      </c>
      <c r="E17" s="1">
        <v>2016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3"/>
      <c r="S17" s="3"/>
      <c r="T17" s="3"/>
      <c r="U17" s="3"/>
      <c r="V17" s="3"/>
      <c r="W17" s="15"/>
      <c r="X17" s="15"/>
    </row>
    <row r="18" spans="1:24" x14ac:dyDescent="0.25">
      <c r="A18">
        <f t="shared" si="6"/>
        <v>1</v>
      </c>
      <c r="B18">
        <f t="shared" si="7"/>
        <v>2</v>
      </c>
      <c r="C18" t="s">
        <v>523</v>
      </c>
      <c r="D18" t="s">
        <v>20</v>
      </c>
      <c r="E18" s="1">
        <v>2017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3"/>
      <c r="S18" s="3"/>
      <c r="T18" s="3"/>
      <c r="U18" s="3"/>
      <c r="V18" s="3"/>
      <c r="W18" s="15"/>
      <c r="X18" s="15"/>
    </row>
    <row r="19" spans="1:24" x14ac:dyDescent="0.25">
      <c r="A19">
        <f t="shared" si="6"/>
        <v>1</v>
      </c>
      <c r="B19">
        <f t="shared" si="7"/>
        <v>2</v>
      </c>
      <c r="C19" t="s">
        <v>523</v>
      </c>
      <c r="D19" t="s">
        <v>20</v>
      </c>
      <c r="E19" s="1">
        <v>2018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"/>
      <c r="S19" s="3"/>
      <c r="T19" s="3"/>
      <c r="U19" s="3"/>
      <c r="V19" s="3"/>
      <c r="W19" s="15"/>
      <c r="X19" s="15"/>
    </row>
    <row r="20" spans="1:24" x14ac:dyDescent="0.25">
      <c r="A20">
        <f t="shared" si="6"/>
        <v>1</v>
      </c>
      <c r="B20">
        <f t="shared" si="7"/>
        <v>3</v>
      </c>
      <c r="C20" t="s">
        <v>523</v>
      </c>
      <c r="D20" t="s">
        <v>23</v>
      </c>
      <c r="E20" s="1">
        <v>2010</v>
      </c>
      <c r="F20" s="10">
        <v>40571.545268890404</v>
      </c>
      <c r="G20" s="10">
        <v>3771.545268890402</v>
      </c>
      <c r="H20" s="10">
        <v>267998.09394145675</v>
      </c>
      <c r="I20" s="10">
        <v>339823.00884955755</v>
      </c>
      <c r="J20" s="10">
        <v>137578.21647379169</v>
      </c>
      <c r="K20" s="10">
        <v>201062.21919673248</v>
      </c>
      <c r="L20" s="10">
        <v>87283.594281824378</v>
      </c>
      <c r="M20" s="10">
        <v>363959.97277059226</v>
      </c>
      <c r="N20" s="10">
        <v>0.29952348536419338</v>
      </c>
      <c r="O20" s="10">
        <v>32634.445200816885</v>
      </c>
      <c r="P20" s="10">
        <v>2.5895166780122532</v>
      </c>
      <c r="Q20" s="10">
        <f t="shared" si="0"/>
        <v>1.1098557692307692E-2</v>
      </c>
      <c r="R20">
        <f t="shared" si="1"/>
        <v>0.37800370031489333</v>
      </c>
      <c r="S20">
        <f t="shared" si="2"/>
        <v>8.9664929229420279E-2</v>
      </c>
      <c r="T20">
        <f t="shared" si="3"/>
        <v>2.303551095152379</v>
      </c>
      <c r="U20">
        <f t="shared" si="4"/>
        <v>12.804799175656338</v>
      </c>
      <c r="V20">
        <f t="shared" si="5"/>
        <v>0.29952348536419338</v>
      </c>
      <c r="W20" s="14">
        <v>0.14293224782079883</v>
      </c>
      <c r="X20" s="14">
        <v>8.7798328828593963E-3</v>
      </c>
    </row>
    <row r="21" spans="1:24" x14ac:dyDescent="0.25">
      <c r="A21">
        <f t="shared" si="6"/>
        <v>1</v>
      </c>
      <c r="B21">
        <f t="shared" si="7"/>
        <v>3</v>
      </c>
      <c r="C21" t="s">
        <v>523</v>
      </c>
      <c r="D21" t="s">
        <v>23</v>
      </c>
      <c r="E21" s="1">
        <v>2011</v>
      </c>
      <c r="F21" s="10">
        <v>60785.023825731791</v>
      </c>
      <c r="G21" s="10">
        <v>2314.4996596324031</v>
      </c>
      <c r="H21" s="10">
        <v>281951.53165418655</v>
      </c>
      <c r="I21" s="10">
        <v>277739.95915588835</v>
      </c>
      <c r="J21" s="10">
        <v>163458.40707964601</v>
      </c>
      <c r="K21" s="10">
        <v>201100.88495575223</v>
      </c>
      <c r="L21" s="10">
        <v>99726.072157930568</v>
      </c>
      <c r="M21" s="10">
        <v>389878.82913546631</v>
      </c>
      <c r="N21" s="10">
        <v>0.29407760381211712</v>
      </c>
      <c r="O21" s="10">
        <v>25422.19196732471</v>
      </c>
      <c r="P21" s="10">
        <v>1.8379850238257318</v>
      </c>
      <c r="Q21" s="10">
        <f t="shared" si="0"/>
        <v>8.3333333333333332E-3</v>
      </c>
      <c r="R21">
        <f t="shared" si="1"/>
        <v>0.41925438075749216</v>
      </c>
      <c r="S21">
        <f t="shared" si="2"/>
        <v>6.5205366558879194E-2</v>
      </c>
      <c r="T21">
        <f t="shared" si="3"/>
        <v>2.0165326940509609</v>
      </c>
      <c r="U21">
        <f t="shared" si="4"/>
        <v>12.87359127530584</v>
      </c>
      <c r="V21">
        <f t="shared" si="5"/>
        <v>0.29407760381211712</v>
      </c>
      <c r="W21" s="14">
        <v>0.21008019902700914</v>
      </c>
      <c r="X21" s="14">
        <v>8.7734659568499754E-3</v>
      </c>
    </row>
    <row r="22" spans="1:24" x14ac:dyDescent="0.25">
      <c r="A22">
        <f t="shared" si="6"/>
        <v>1</v>
      </c>
      <c r="B22">
        <f t="shared" si="7"/>
        <v>3</v>
      </c>
      <c r="C22" t="s">
        <v>523</v>
      </c>
      <c r="D22" t="s">
        <v>23</v>
      </c>
      <c r="E22" s="1">
        <v>2012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3"/>
      <c r="S22" s="3"/>
      <c r="T22" s="3"/>
      <c r="U22" s="3"/>
      <c r="V22" s="3"/>
      <c r="W22" s="15"/>
      <c r="X22" s="15"/>
    </row>
    <row r="23" spans="1:24" x14ac:dyDescent="0.25">
      <c r="A23">
        <f t="shared" si="6"/>
        <v>1</v>
      </c>
      <c r="B23">
        <f t="shared" si="7"/>
        <v>3</v>
      </c>
      <c r="C23" t="s">
        <v>523</v>
      </c>
      <c r="D23" t="s">
        <v>23</v>
      </c>
      <c r="E23" s="1">
        <v>2013</v>
      </c>
      <c r="F23" s="10">
        <v>115546.08577263445</v>
      </c>
      <c r="G23" s="10">
        <v>28131.790333560246</v>
      </c>
      <c r="H23" s="10">
        <v>340321.8515997277</v>
      </c>
      <c r="I23" s="10">
        <v>722123.89380530978</v>
      </c>
      <c r="J23" s="10">
        <v>189020.0136147039</v>
      </c>
      <c r="K23" s="10">
        <v>311562.69571136829</v>
      </c>
      <c r="L23" s="10">
        <v>156893.94145677332</v>
      </c>
      <c r="M23" s="10">
        <v>534681.5520762424</v>
      </c>
      <c r="N23" s="10">
        <v>0.32947583390061264</v>
      </c>
      <c r="O23" s="10">
        <v>46264.942137508508</v>
      </c>
      <c r="P23" s="10">
        <v>2.515997277059224</v>
      </c>
      <c r="Q23" s="10">
        <f t="shared" si="0"/>
        <v>3.895701357466063E-2</v>
      </c>
      <c r="R23">
        <f t="shared" si="1"/>
        <v>0.3535188616115762</v>
      </c>
      <c r="S23">
        <f t="shared" si="2"/>
        <v>8.6528031419553078E-2</v>
      </c>
      <c r="T23">
        <f t="shared" si="3"/>
        <v>1.9858172522054243</v>
      </c>
      <c r="U23">
        <f t="shared" si="4"/>
        <v>13.189426618894547</v>
      </c>
      <c r="V23">
        <f t="shared" si="5"/>
        <v>0.32947583390061264</v>
      </c>
      <c r="W23" s="14">
        <v>4.1423539219516581E-2</v>
      </c>
      <c r="X23" s="14">
        <v>1.1011183637572999E-2</v>
      </c>
    </row>
    <row r="24" spans="1:24" x14ac:dyDescent="0.25">
      <c r="A24">
        <f t="shared" si="6"/>
        <v>1</v>
      </c>
      <c r="B24">
        <f t="shared" si="7"/>
        <v>3</v>
      </c>
      <c r="C24" t="s">
        <v>523</v>
      </c>
      <c r="D24" t="s">
        <v>23</v>
      </c>
      <c r="E24" s="1">
        <v>2014</v>
      </c>
      <c r="F24" s="10">
        <v>100886.58951667801</v>
      </c>
      <c r="G24" s="10">
        <v>0</v>
      </c>
      <c r="H24" s="10">
        <v>375687.67869298847</v>
      </c>
      <c r="I24" s="10">
        <v>1012933.9686861811</v>
      </c>
      <c r="J24" s="10">
        <v>229203.26752893126</v>
      </c>
      <c r="K24" s="10">
        <v>342549.21715452691</v>
      </c>
      <c r="L24" s="10">
        <v>214760.78965282507</v>
      </c>
      <c r="M24" s="10">
        <v>601574.67665078281</v>
      </c>
      <c r="N24" s="10">
        <v>0.52008168822328116</v>
      </c>
      <c r="O24" s="10">
        <v>54821.238938053102</v>
      </c>
      <c r="P24" s="10">
        <v>2.6276378488767871</v>
      </c>
      <c r="Q24" s="10">
        <f t="shared" si="0"/>
        <v>0</v>
      </c>
      <c r="R24">
        <f t="shared" si="1"/>
        <v>0.38100551174295011</v>
      </c>
      <c r="S24">
        <f t="shared" si="2"/>
        <v>9.112956556493669E-2</v>
      </c>
      <c r="T24">
        <f t="shared" si="3"/>
        <v>1.5950268096344786</v>
      </c>
      <c r="U24">
        <f t="shared" si="4"/>
        <v>13.307305957398677</v>
      </c>
      <c r="V24">
        <f t="shared" si="5"/>
        <v>0.52008168822328116</v>
      </c>
      <c r="W24" s="14">
        <v>3.3400224554955393E-2</v>
      </c>
      <c r="X24" s="14">
        <v>2.3462686567164239E-2</v>
      </c>
    </row>
    <row r="25" spans="1:24" x14ac:dyDescent="0.25">
      <c r="A25">
        <f t="shared" si="6"/>
        <v>1</v>
      </c>
      <c r="B25">
        <f t="shared" si="7"/>
        <v>3</v>
      </c>
      <c r="C25" t="s">
        <v>523</v>
      </c>
      <c r="D25" t="s">
        <v>23</v>
      </c>
      <c r="E25" s="1">
        <v>2015</v>
      </c>
      <c r="F25" s="10">
        <v>124742.81824370321</v>
      </c>
      <c r="G25" s="10">
        <v>45011.027910142955</v>
      </c>
      <c r="H25" s="10">
        <v>420533.96868618106</v>
      </c>
      <c r="I25" s="10">
        <v>1253097.3451327435</v>
      </c>
      <c r="J25" s="10">
        <v>254184.07079646018</v>
      </c>
      <c r="K25" s="10">
        <v>322409.53029271617</v>
      </c>
      <c r="L25" s="10">
        <v>166578.3526208305</v>
      </c>
      <c r="M25" s="10">
        <v>646710.4152484684</v>
      </c>
      <c r="N25" s="10">
        <v>0.75153165418652146</v>
      </c>
      <c r="O25" s="10">
        <v>67369.094622191973</v>
      </c>
      <c r="P25" s="10">
        <v>2.9353301565690946</v>
      </c>
      <c r="Q25" s="10">
        <f t="shared" si="0"/>
        <v>3.5919817470664923E-2</v>
      </c>
      <c r="R25">
        <f t="shared" si="1"/>
        <v>0.39304156049319505</v>
      </c>
      <c r="S25">
        <f t="shared" si="2"/>
        <v>0.10417196481412555</v>
      </c>
      <c r="T25">
        <f t="shared" si="3"/>
        <v>1.9354827636373149</v>
      </c>
      <c r="U25">
        <f t="shared" si="4"/>
        <v>13.379653892529163</v>
      </c>
      <c r="V25">
        <f t="shared" si="5"/>
        <v>0.75153165418652146</v>
      </c>
      <c r="W25" s="14">
        <v>-0.11163014049146813</v>
      </c>
      <c r="X25" s="14">
        <v>4.0699660836159161E-2</v>
      </c>
    </row>
    <row r="26" spans="1:24" x14ac:dyDescent="0.25">
      <c r="A26">
        <f t="shared" si="6"/>
        <v>1</v>
      </c>
      <c r="B26">
        <f t="shared" si="7"/>
        <v>3</v>
      </c>
      <c r="C26" t="s">
        <v>523</v>
      </c>
      <c r="D26" t="s">
        <v>23</v>
      </c>
      <c r="E26" s="1">
        <v>2016</v>
      </c>
      <c r="F26" s="10">
        <v>128049.5575221239</v>
      </c>
      <c r="G26" s="10">
        <v>45011.027910142955</v>
      </c>
      <c r="H26" s="10">
        <v>459002.31449965964</v>
      </c>
      <c r="I26" s="10">
        <v>1159972.7705922397</v>
      </c>
      <c r="J26" s="10">
        <v>276788.29135466303</v>
      </c>
      <c r="K26" s="10">
        <v>352923.34921715455</v>
      </c>
      <c r="L26" s="10">
        <v>170293.26072157931</v>
      </c>
      <c r="M26" s="10">
        <v>693016.74608577264</v>
      </c>
      <c r="N26" s="10">
        <v>0.69162695711368283</v>
      </c>
      <c r="O26" s="10">
        <v>72044.383934649421</v>
      </c>
      <c r="P26" s="10">
        <v>2.9244383934649423</v>
      </c>
      <c r="Q26" s="10">
        <f t="shared" si="0"/>
        <v>3.8803521126760561E-2</v>
      </c>
      <c r="R26">
        <f t="shared" si="1"/>
        <v>0.39939625256963956</v>
      </c>
      <c r="S26">
        <f t="shared" si="2"/>
        <v>0.10395763788041668</v>
      </c>
      <c r="T26">
        <f t="shared" si="3"/>
        <v>2.0724446036309447</v>
      </c>
      <c r="U26">
        <f t="shared" si="4"/>
        <v>13.448809442506015</v>
      </c>
      <c r="V26">
        <f t="shared" si="5"/>
        <v>0.69162695711368283</v>
      </c>
      <c r="W26" s="14">
        <v>-3.042954670920639E-3</v>
      </c>
      <c r="X26" s="14">
        <v>1.6174880890417905E-2</v>
      </c>
    </row>
    <row r="27" spans="1:24" x14ac:dyDescent="0.25">
      <c r="A27">
        <f t="shared" si="6"/>
        <v>1</v>
      </c>
      <c r="B27">
        <f t="shared" si="7"/>
        <v>3</v>
      </c>
      <c r="C27" t="s">
        <v>523</v>
      </c>
      <c r="D27" t="s">
        <v>23</v>
      </c>
      <c r="E27" s="1">
        <v>2017</v>
      </c>
      <c r="F27" s="10">
        <v>161457.045609258</v>
      </c>
      <c r="G27" s="10">
        <v>75950.442477876102</v>
      </c>
      <c r="H27" s="10">
        <v>493630.49693669163</v>
      </c>
      <c r="I27" s="10">
        <v>784206.94349897897</v>
      </c>
      <c r="J27" s="10">
        <v>305399.04697072838</v>
      </c>
      <c r="K27" s="10">
        <v>394060.72157930565</v>
      </c>
      <c r="L27" s="10">
        <v>202169.36691626959</v>
      </c>
      <c r="M27" s="10">
        <v>801323.62151123211</v>
      </c>
      <c r="N27" s="10">
        <v>0.58270932607215797</v>
      </c>
      <c r="O27" s="10">
        <v>60353.165418652148</v>
      </c>
      <c r="P27" s="10">
        <v>2.2137508509189927</v>
      </c>
      <c r="Q27" s="10">
        <f t="shared" si="0"/>
        <v>9.6849999999999992E-2</v>
      </c>
      <c r="R27">
        <f t="shared" si="1"/>
        <v>0.38111823834017305</v>
      </c>
      <c r="S27">
        <f t="shared" si="2"/>
        <v>7.5316843031322245E-2</v>
      </c>
      <c r="T27">
        <f t="shared" si="3"/>
        <v>1.9491613768692748</v>
      </c>
      <c r="U27">
        <f t="shared" si="4"/>
        <v>13.594020166317353</v>
      </c>
      <c r="V27">
        <f t="shared" si="5"/>
        <v>0.58270932607215797</v>
      </c>
      <c r="W27" s="14">
        <v>7.1503235575197222E-2</v>
      </c>
      <c r="X27" s="14">
        <v>1.9668255781886017E-2</v>
      </c>
    </row>
    <row r="28" spans="1:24" x14ac:dyDescent="0.25">
      <c r="A28">
        <f t="shared" si="6"/>
        <v>1</v>
      </c>
      <c r="B28">
        <f t="shared" si="7"/>
        <v>3</v>
      </c>
      <c r="C28" t="s">
        <v>523</v>
      </c>
      <c r="D28" t="s">
        <v>23</v>
      </c>
      <c r="E28" s="1">
        <v>2018</v>
      </c>
      <c r="F28" s="10">
        <v>141609.53029271614</v>
      </c>
      <c r="G28" s="10">
        <v>48990.878148400276</v>
      </c>
      <c r="H28" s="10">
        <v>523370.18379850237</v>
      </c>
      <c r="I28" s="10">
        <v>807079.64601769915</v>
      </c>
      <c r="J28" s="10">
        <v>301138.73383253918</v>
      </c>
      <c r="K28" s="10">
        <v>404081.68822328118</v>
      </c>
      <c r="L28" s="10">
        <v>206304.69707283867</v>
      </c>
      <c r="M28" s="10">
        <v>806949.21715452697</v>
      </c>
      <c r="N28" s="10">
        <v>0.37304288631722266</v>
      </c>
      <c r="O28" s="10">
        <v>63405.309734513277</v>
      </c>
      <c r="P28" s="10">
        <v>2.1674608577263443</v>
      </c>
      <c r="Q28" s="10">
        <f t="shared" si="0"/>
        <v>6.0701417004048581E-2</v>
      </c>
      <c r="R28">
        <f t="shared" si="1"/>
        <v>0.37318176587916874</v>
      </c>
      <c r="S28">
        <f t="shared" si="2"/>
        <v>7.8574101550149295E-2</v>
      </c>
      <c r="T28">
        <f t="shared" si="3"/>
        <v>1.9586645091294972</v>
      </c>
      <c r="U28">
        <f t="shared" si="4"/>
        <v>13.601016017334651</v>
      </c>
      <c r="V28">
        <f t="shared" si="5"/>
        <v>0.37304288631722266</v>
      </c>
      <c r="W28" s="14">
        <v>1.7000000000000001E-2</v>
      </c>
      <c r="X28" s="14">
        <v>3.0686337925200428E-2</v>
      </c>
    </row>
    <row r="29" spans="1:24" x14ac:dyDescent="0.25">
      <c r="C29" t="s">
        <v>523</v>
      </c>
      <c r="D29" t="s">
        <v>25</v>
      </c>
      <c r="E29" s="1">
        <v>2010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3"/>
      <c r="S29" s="3"/>
      <c r="T29" s="3"/>
      <c r="U29" s="3"/>
      <c r="V29" s="3"/>
      <c r="W29" s="15"/>
      <c r="X29" s="15"/>
    </row>
    <row r="30" spans="1:24" x14ac:dyDescent="0.25">
      <c r="A30">
        <f>IF(C30=C28,A28,A28+1)</f>
        <v>1</v>
      </c>
      <c r="B30">
        <f>IF(D30=D28,B28,B28+1)</f>
        <v>4</v>
      </c>
      <c r="C30" t="s">
        <v>523</v>
      </c>
      <c r="D30" t="s">
        <v>25</v>
      </c>
      <c r="E30" s="1">
        <v>2011</v>
      </c>
      <c r="F30" s="10">
        <v>0</v>
      </c>
      <c r="G30" s="10">
        <v>0</v>
      </c>
      <c r="H30" s="10">
        <v>88724.574540503745</v>
      </c>
      <c r="I30" s="10">
        <v>84346.630360789655</v>
      </c>
      <c r="J30" s="10">
        <v>67649.557522123898</v>
      </c>
      <c r="K30" s="10">
        <v>35036.895847515319</v>
      </c>
      <c r="L30" s="10">
        <v>13284.411164057183</v>
      </c>
      <c r="M30" s="10">
        <v>107238.12117086454</v>
      </c>
      <c r="N30" s="10">
        <v>0.2831858407079646</v>
      </c>
      <c r="O30" s="10">
        <v>11598.366235534377</v>
      </c>
      <c r="P30" s="10">
        <v>3.1395507147719535</v>
      </c>
      <c r="Q30" s="10">
        <f t="shared" si="0"/>
        <v>0</v>
      </c>
      <c r="R30">
        <f t="shared" si="1"/>
        <v>0.63083497531942556</v>
      </c>
      <c r="S30">
        <f t="shared" si="2"/>
        <v>0.10815525401694122</v>
      </c>
      <c r="T30">
        <f t="shared" si="3"/>
        <v>2.6374444011724436</v>
      </c>
      <c r="U30">
        <f t="shared" si="4"/>
        <v>11.582807072342492</v>
      </c>
      <c r="V30">
        <f t="shared" si="5"/>
        <v>0.2831858407079646</v>
      </c>
      <c r="W30" s="14">
        <v>0.21008019902700914</v>
      </c>
      <c r="X30" s="14">
        <v>8.7734659568499754E-3</v>
      </c>
    </row>
    <row r="31" spans="1:24" x14ac:dyDescent="0.25">
      <c r="A31">
        <f t="shared" si="6"/>
        <v>1</v>
      </c>
      <c r="B31">
        <f t="shared" si="7"/>
        <v>4</v>
      </c>
      <c r="C31" t="s">
        <v>523</v>
      </c>
      <c r="D31" t="s">
        <v>25</v>
      </c>
      <c r="E31" s="1">
        <v>2012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3"/>
      <c r="S31" s="3"/>
      <c r="T31" s="3"/>
      <c r="U31" s="3"/>
      <c r="V31" s="3"/>
      <c r="W31" s="15"/>
      <c r="X31" s="15"/>
    </row>
    <row r="32" spans="1:24" x14ac:dyDescent="0.25">
      <c r="A32">
        <f t="shared" si="6"/>
        <v>1</v>
      </c>
      <c r="B32">
        <f t="shared" si="7"/>
        <v>4</v>
      </c>
      <c r="C32" t="s">
        <v>523</v>
      </c>
      <c r="D32" t="s">
        <v>25</v>
      </c>
      <c r="E32" s="1">
        <v>2013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3"/>
      <c r="S32" s="3"/>
      <c r="T32" s="3"/>
      <c r="U32" s="3"/>
      <c r="V32" s="3"/>
      <c r="W32" s="15"/>
      <c r="X32" s="15"/>
    </row>
    <row r="33" spans="1:24" x14ac:dyDescent="0.25">
      <c r="A33">
        <f t="shared" si="6"/>
        <v>1</v>
      </c>
      <c r="B33">
        <f t="shared" si="7"/>
        <v>4</v>
      </c>
      <c r="C33" t="s">
        <v>523</v>
      </c>
      <c r="D33" t="s">
        <v>25</v>
      </c>
      <c r="E33" s="1">
        <v>2014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3"/>
      <c r="S33" s="3"/>
      <c r="T33" s="3"/>
      <c r="U33" s="3"/>
      <c r="V33" s="3"/>
      <c r="W33" s="15"/>
      <c r="X33" s="15"/>
    </row>
    <row r="34" spans="1:24" x14ac:dyDescent="0.25">
      <c r="A34">
        <f t="shared" si="6"/>
        <v>1</v>
      </c>
      <c r="B34">
        <f t="shared" si="7"/>
        <v>4</v>
      </c>
      <c r="C34" t="s">
        <v>523</v>
      </c>
      <c r="D34" t="s">
        <v>25</v>
      </c>
      <c r="E34" s="1">
        <v>2015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"/>
      <c r="S34" s="3"/>
      <c r="T34" s="3"/>
      <c r="U34" s="3"/>
      <c r="V34" s="3"/>
      <c r="W34" s="15"/>
      <c r="X34" s="15"/>
    </row>
    <row r="35" spans="1:24" x14ac:dyDescent="0.25">
      <c r="A35">
        <f t="shared" si="6"/>
        <v>1</v>
      </c>
      <c r="B35">
        <f t="shared" si="7"/>
        <v>4</v>
      </c>
      <c r="C35" t="s">
        <v>523</v>
      </c>
      <c r="D35" t="s">
        <v>25</v>
      </c>
      <c r="E35" s="1">
        <v>2016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"/>
      <c r="S35" s="3"/>
      <c r="T35" s="3"/>
      <c r="U35" s="3"/>
      <c r="V35" s="3"/>
      <c r="W35" s="15"/>
      <c r="X35" s="15"/>
    </row>
    <row r="36" spans="1:24" x14ac:dyDescent="0.25">
      <c r="A36">
        <f t="shared" si="6"/>
        <v>1</v>
      </c>
      <c r="B36">
        <f t="shared" si="7"/>
        <v>4</v>
      </c>
      <c r="C36" t="s">
        <v>523</v>
      </c>
      <c r="D36" t="s">
        <v>25</v>
      </c>
      <c r="E36" s="1">
        <v>2017</v>
      </c>
      <c r="F36" s="10">
        <v>0</v>
      </c>
      <c r="G36" s="10">
        <v>0</v>
      </c>
      <c r="H36" s="10">
        <v>168899.38733832541</v>
      </c>
      <c r="I36" s="10">
        <v>195586.38529611981</v>
      </c>
      <c r="J36" s="10">
        <v>64954.390742001364</v>
      </c>
      <c r="K36" s="10">
        <v>62761.878829135465</v>
      </c>
      <c r="L36" s="10">
        <v>10540.231449965964</v>
      </c>
      <c r="M36" s="10">
        <v>186605.30973451328</v>
      </c>
      <c r="N36" s="10">
        <v>0.3349217154526889</v>
      </c>
      <c r="O36" s="10">
        <v>29510.959836623555</v>
      </c>
      <c r="P36" s="10">
        <v>4.283185840707965</v>
      </c>
      <c r="Q36" s="10">
        <f t="shared" si="0"/>
        <v>0</v>
      </c>
      <c r="R36">
        <f t="shared" si="1"/>
        <v>0.34808436498625434</v>
      </c>
      <c r="S36">
        <f t="shared" si="2"/>
        <v>0.1581464100813065</v>
      </c>
      <c r="T36">
        <f t="shared" si="3"/>
        <v>5.9545067038673167</v>
      </c>
      <c r="U36">
        <f t="shared" si="4"/>
        <v>12.136751022159421</v>
      </c>
      <c r="V36">
        <f t="shared" si="5"/>
        <v>0.3349217154526889</v>
      </c>
      <c r="W36" s="14">
        <v>7.1503235575197222E-2</v>
      </c>
      <c r="X36" s="14">
        <v>1.9668255781886017E-2</v>
      </c>
    </row>
    <row r="37" spans="1:24" x14ac:dyDescent="0.25">
      <c r="A37">
        <f t="shared" si="6"/>
        <v>1</v>
      </c>
      <c r="B37">
        <f t="shared" si="7"/>
        <v>4</v>
      </c>
      <c r="C37" t="s">
        <v>523</v>
      </c>
      <c r="D37" t="s">
        <v>25</v>
      </c>
      <c r="E37" s="1">
        <v>2018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3"/>
      <c r="S37" s="3"/>
      <c r="T37" s="3"/>
      <c r="U37" s="3"/>
      <c r="V37" s="3"/>
      <c r="W37" s="15"/>
      <c r="X37" s="15"/>
    </row>
    <row r="38" spans="1:24" x14ac:dyDescent="0.25">
      <c r="A38">
        <f t="shared" si="6"/>
        <v>1</v>
      </c>
      <c r="B38">
        <f t="shared" si="7"/>
        <v>5</v>
      </c>
      <c r="C38" t="s">
        <v>523</v>
      </c>
      <c r="D38" t="s">
        <v>26</v>
      </c>
      <c r="E38" s="1">
        <v>2010</v>
      </c>
      <c r="F38" s="10">
        <v>43190.742001361468</v>
      </c>
      <c r="G38" s="10">
        <v>31799.8638529612</v>
      </c>
      <c r="H38" s="10">
        <v>64406.8073519401</v>
      </c>
      <c r="I38" s="10">
        <v>128825.05105513956</v>
      </c>
      <c r="J38" s="10">
        <v>65185.296119809398</v>
      </c>
      <c r="K38" s="10">
        <v>48057.454050374407</v>
      </c>
      <c r="L38" s="10">
        <v>24899.659632402996</v>
      </c>
      <c r="M38" s="10">
        <v>124014.431586113</v>
      </c>
      <c r="N38" s="10">
        <v>0.67256637168141598</v>
      </c>
      <c r="O38" s="10">
        <v>5548.5364193328796</v>
      </c>
      <c r="P38" s="10">
        <v>1.2389380530973451</v>
      </c>
      <c r="Q38" s="10">
        <f t="shared" si="0"/>
        <v>0.24684534252076684</v>
      </c>
      <c r="R38">
        <f t="shared" si="1"/>
        <v>0.52562669752307101</v>
      </c>
      <c r="S38">
        <f t="shared" si="2"/>
        <v>4.4741054314151277E-2</v>
      </c>
      <c r="T38">
        <f t="shared" si="3"/>
        <v>1.9300446174708019</v>
      </c>
      <c r="U38">
        <f t="shared" si="4"/>
        <v>11.728153221574086</v>
      </c>
      <c r="V38">
        <f t="shared" si="5"/>
        <v>0.67256637168141598</v>
      </c>
      <c r="W38" s="14">
        <v>0.14293224782079883</v>
      </c>
      <c r="X38" s="14">
        <v>8.7798328828593963E-3</v>
      </c>
    </row>
    <row r="39" spans="1:24" x14ac:dyDescent="0.25">
      <c r="A39">
        <f t="shared" si="6"/>
        <v>1</v>
      </c>
      <c r="B39">
        <f t="shared" si="7"/>
        <v>5</v>
      </c>
      <c r="C39" t="s">
        <v>523</v>
      </c>
      <c r="D39" t="s">
        <v>26</v>
      </c>
      <c r="E39" s="1">
        <v>2011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3"/>
      <c r="S39" s="3"/>
      <c r="T39" s="3"/>
      <c r="U39" s="3"/>
      <c r="V39" s="3"/>
      <c r="W39" s="15"/>
      <c r="X39" s="15"/>
    </row>
    <row r="40" spans="1:24" x14ac:dyDescent="0.25">
      <c r="A40">
        <f t="shared" si="6"/>
        <v>1</v>
      </c>
      <c r="B40">
        <f t="shared" si="7"/>
        <v>5</v>
      </c>
      <c r="C40" t="s">
        <v>523</v>
      </c>
      <c r="D40" t="s">
        <v>26</v>
      </c>
      <c r="E40" s="1">
        <v>2012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3"/>
      <c r="S40" s="3"/>
      <c r="T40" s="3"/>
      <c r="U40" s="3"/>
      <c r="V40" s="3"/>
      <c r="W40" s="15"/>
      <c r="X40" s="15"/>
    </row>
    <row r="41" spans="1:24" x14ac:dyDescent="0.25">
      <c r="A41">
        <f t="shared" si="6"/>
        <v>1</v>
      </c>
      <c r="B41">
        <f t="shared" si="7"/>
        <v>5</v>
      </c>
      <c r="C41" t="s">
        <v>523</v>
      </c>
      <c r="D41" t="s">
        <v>26</v>
      </c>
      <c r="E41" s="1">
        <v>2013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3"/>
      <c r="S41" s="3"/>
      <c r="T41" s="3"/>
      <c r="U41" s="3"/>
      <c r="V41" s="3"/>
      <c r="W41" s="15"/>
      <c r="X41" s="15"/>
    </row>
    <row r="42" spans="1:24" x14ac:dyDescent="0.25">
      <c r="A42">
        <f t="shared" si="6"/>
        <v>1</v>
      </c>
      <c r="B42">
        <f t="shared" si="7"/>
        <v>5</v>
      </c>
      <c r="C42" t="s">
        <v>523</v>
      </c>
      <c r="D42" t="s">
        <v>26</v>
      </c>
      <c r="E42" s="1">
        <v>2014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3"/>
      <c r="S42" s="3"/>
      <c r="T42" s="3"/>
      <c r="U42" s="3"/>
      <c r="V42" s="3"/>
      <c r="W42" s="15"/>
      <c r="X42" s="15"/>
    </row>
    <row r="43" spans="1:24" x14ac:dyDescent="0.25">
      <c r="A43">
        <f t="shared" si="6"/>
        <v>1</v>
      </c>
      <c r="B43">
        <f t="shared" si="7"/>
        <v>5</v>
      </c>
      <c r="C43" t="s">
        <v>523</v>
      </c>
      <c r="D43" t="s">
        <v>26</v>
      </c>
      <c r="E43" s="1">
        <v>2015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3"/>
      <c r="S43" s="3"/>
      <c r="T43" s="3"/>
      <c r="U43" s="3"/>
      <c r="V43" s="3"/>
      <c r="W43" s="15"/>
      <c r="X43" s="15"/>
    </row>
    <row r="44" spans="1:24" x14ac:dyDescent="0.25">
      <c r="A44">
        <f t="shared" si="6"/>
        <v>1</v>
      </c>
      <c r="B44">
        <f t="shared" si="7"/>
        <v>5</v>
      </c>
      <c r="C44" t="s">
        <v>523</v>
      </c>
      <c r="D44" t="s">
        <v>26</v>
      </c>
      <c r="E44" s="1">
        <v>2016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3"/>
      <c r="S44" s="3"/>
      <c r="T44" s="3"/>
      <c r="U44" s="3"/>
      <c r="V44" s="3"/>
      <c r="W44" s="15"/>
      <c r="X44" s="15"/>
    </row>
    <row r="45" spans="1:24" x14ac:dyDescent="0.25">
      <c r="A45">
        <f t="shared" si="6"/>
        <v>1</v>
      </c>
      <c r="B45">
        <f t="shared" si="7"/>
        <v>5</v>
      </c>
      <c r="C45" t="s">
        <v>523</v>
      </c>
      <c r="D45" t="s">
        <v>26</v>
      </c>
      <c r="E45" s="1">
        <v>2017</v>
      </c>
      <c r="F45" s="10">
        <v>13626.684819605174</v>
      </c>
      <c r="G45" s="10">
        <v>6728.9312457454052</v>
      </c>
      <c r="H45" s="10">
        <v>72424.506466984341</v>
      </c>
      <c r="I45" s="10" t="e">
        <v>#VALUE!</v>
      </c>
      <c r="J45" s="10">
        <v>49808.032675289316</v>
      </c>
      <c r="K45" s="10">
        <v>40432.402995234857</v>
      </c>
      <c r="L45" s="10">
        <v>20977.80803267529</v>
      </c>
      <c r="M45" s="10">
        <v>103205.17358747448</v>
      </c>
      <c r="N45" s="10">
        <v>0.21783526208304971</v>
      </c>
      <c r="O45" s="10">
        <v>8483.866575901975</v>
      </c>
      <c r="P45" s="10">
        <v>1.974132062627638</v>
      </c>
      <c r="Q45" s="10" t="e">
        <f t="shared" si="0"/>
        <v>#VALUE!</v>
      </c>
      <c r="R45">
        <f t="shared" si="1"/>
        <v>0.48261178140525196</v>
      </c>
      <c r="S45">
        <f t="shared" si="2"/>
        <v>8.220388843889917E-2</v>
      </c>
      <c r="T45">
        <f t="shared" si="3"/>
        <v>1.9273893121844214</v>
      </c>
      <c r="U45">
        <f t="shared" si="4"/>
        <v>11.544474262434624</v>
      </c>
      <c r="V45">
        <f t="shared" si="5"/>
        <v>0.21783526208304971</v>
      </c>
      <c r="W45" s="14">
        <v>7.1503235575197222E-2</v>
      </c>
      <c r="X45" s="14">
        <v>1.9668255781886017E-2</v>
      </c>
    </row>
    <row r="46" spans="1:24" x14ac:dyDescent="0.25">
      <c r="A46">
        <f t="shared" si="6"/>
        <v>1</v>
      </c>
      <c r="B46">
        <f t="shared" si="7"/>
        <v>5</v>
      </c>
      <c r="C46" t="s">
        <v>523</v>
      </c>
      <c r="D46" t="s">
        <v>26</v>
      </c>
      <c r="E46" s="1">
        <v>2018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3"/>
      <c r="S46" s="3"/>
      <c r="T46" s="3"/>
      <c r="U46" s="3"/>
      <c r="V46" s="3"/>
      <c r="W46" s="15"/>
      <c r="X46" s="15"/>
    </row>
    <row r="47" spans="1:24" x14ac:dyDescent="0.25">
      <c r="A47">
        <f t="shared" si="6"/>
        <v>1</v>
      </c>
      <c r="B47">
        <f t="shared" si="7"/>
        <v>6</v>
      </c>
      <c r="C47" t="s">
        <v>523</v>
      </c>
      <c r="D47" t="s">
        <v>27</v>
      </c>
      <c r="E47" s="1">
        <v>2010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3"/>
      <c r="S47" s="3"/>
      <c r="T47" s="3"/>
      <c r="U47" s="3"/>
      <c r="V47" s="3"/>
      <c r="W47" s="15"/>
      <c r="X47" s="15"/>
    </row>
    <row r="48" spans="1:24" x14ac:dyDescent="0.25">
      <c r="A48">
        <f t="shared" si="6"/>
        <v>1</v>
      </c>
      <c r="B48">
        <f t="shared" si="7"/>
        <v>6</v>
      </c>
      <c r="C48" t="s">
        <v>523</v>
      </c>
      <c r="D48" t="s">
        <v>27</v>
      </c>
      <c r="E48" s="1">
        <v>2011</v>
      </c>
      <c r="F48" s="10">
        <v>0</v>
      </c>
      <c r="G48" s="10">
        <v>0</v>
      </c>
      <c r="H48" s="10">
        <v>336888.76786929887</v>
      </c>
      <c r="I48" s="10">
        <v>156505.92239618787</v>
      </c>
      <c r="J48" s="10">
        <v>137307.82845473112</v>
      </c>
      <c r="K48" s="10">
        <v>166175.90197413208</v>
      </c>
      <c r="L48" s="10">
        <v>25144.724302246428</v>
      </c>
      <c r="M48" s="10">
        <v>365263.17222600407</v>
      </c>
      <c r="N48" s="10">
        <v>0</v>
      </c>
      <c r="O48" s="10">
        <v>-14741.184479237578</v>
      </c>
      <c r="P48" s="10">
        <v>-1.0047651463580667</v>
      </c>
      <c r="Q48" s="10">
        <f t="shared" si="0"/>
        <v>0</v>
      </c>
      <c r="R48">
        <f t="shared" si="1"/>
        <v>0.37591478937759665</v>
      </c>
      <c r="S48">
        <f t="shared" si="2"/>
        <v>-4.0357708085929263E-2</v>
      </c>
      <c r="T48">
        <f t="shared" si="3"/>
        <v>6.6087780473013948</v>
      </c>
      <c r="U48">
        <f t="shared" si="4"/>
        <v>12.808373392552005</v>
      </c>
      <c r="V48">
        <f t="shared" si="5"/>
        <v>0</v>
      </c>
      <c r="W48" s="14">
        <v>0.21008019902700914</v>
      </c>
      <c r="X48" s="14">
        <v>8.7734659568499754E-3</v>
      </c>
    </row>
    <row r="49" spans="1:24" x14ac:dyDescent="0.25">
      <c r="A49">
        <f t="shared" si="6"/>
        <v>1</v>
      </c>
      <c r="B49">
        <f t="shared" si="7"/>
        <v>6</v>
      </c>
      <c r="C49" t="s">
        <v>523</v>
      </c>
      <c r="D49" t="s">
        <v>27</v>
      </c>
      <c r="E49" s="1">
        <v>2012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3"/>
      <c r="S49" s="3"/>
      <c r="T49" s="3"/>
      <c r="U49" s="3"/>
      <c r="V49" s="3"/>
      <c r="W49" s="15"/>
      <c r="X49" s="15"/>
    </row>
    <row r="50" spans="1:24" x14ac:dyDescent="0.25">
      <c r="A50">
        <f t="shared" si="6"/>
        <v>1</v>
      </c>
      <c r="B50">
        <f t="shared" si="7"/>
        <v>6</v>
      </c>
      <c r="C50" t="s">
        <v>523</v>
      </c>
      <c r="D50" t="s">
        <v>27</v>
      </c>
      <c r="E50" s="1">
        <v>2013</v>
      </c>
      <c r="F50" s="10">
        <v>39837.16814159292</v>
      </c>
      <c r="G50" s="10">
        <v>36731.381892443838</v>
      </c>
      <c r="H50" s="10">
        <v>335824.64261402318</v>
      </c>
      <c r="I50" s="10">
        <v>321954.79918311775</v>
      </c>
      <c r="J50" s="10">
        <v>206564.4656228727</v>
      </c>
      <c r="K50" s="10">
        <v>179585.29611980941</v>
      </c>
      <c r="L50" s="10">
        <v>36258.134785568414</v>
      </c>
      <c r="M50" s="10">
        <v>411855.68413886998</v>
      </c>
      <c r="N50" s="10">
        <v>0</v>
      </c>
      <c r="O50" s="10" t="e">
        <v>#VALUE!</v>
      </c>
      <c r="P50" s="10">
        <v>1.2933968686181077</v>
      </c>
      <c r="Q50" s="10">
        <f t="shared" si="0"/>
        <v>0.11408862978791065</v>
      </c>
      <c r="R50">
        <f t="shared" si="1"/>
        <v>0.50154574424478027</v>
      </c>
      <c r="S50" t="e">
        <f t="shared" si="2"/>
        <v>#VALUE!</v>
      </c>
      <c r="T50">
        <f t="shared" si="3"/>
        <v>4.952965649829526</v>
      </c>
      <c r="U50">
        <f t="shared" si="4"/>
        <v>12.928428285752533</v>
      </c>
      <c r="V50">
        <f t="shared" si="5"/>
        <v>0</v>
      </c>
      <c r="W50" s="14">
        <v>4.1423539219516581E-2</v>
      </c>
      <c r="X50" s="14">
        <v>1.1011183637572999E-2</v>
      </c>
    </row>
    <row r="51" spans="1:24" x14ac:dyDescent="0.25">
      <c r="A51">
        <f t="shared" si="6"/>
        <v>1</v>
      </c>
      <c r="B51">
        <f t="shared" si="7"/>
        <v>6</v>
      </c>
      <c r="C51" t="s">
        <v>523</v>
      </c>
      <c r="D51" t="s">
        <v>27</v>
      </c>
      <c r="E51" s="1">
        <v>2014</v>
      </c>
      <c r="F51" s="10">
        <v>36094.213750850919</v>
      </c>
      <c r="G51" s="10">
        <v>28452.008168822329</v>
      </c>
      <c r="H51" s="10">
        <v>332291.89925119129</v>
      </c>
      <c r="I51" s="10">
        <v>268295.71136827773</v>
      </c>
      <c r="J51" s="10">
        <v>203283.86657590198</v>
      </c>
      <c r="K51" s="10">
        <v>193908.78148400274</v>
      </c>
      <c r="L51" s="10">
        <v>49806.398910823693</v>
      </c>
      <c r="M51" s="10">
        <v>413592.92035398231</v>
      </c>
      <c r="N51" s="10">
        <v>0</v>
      </c>
      <c r="O51" s="10">
        <v>17287.678692988429</v>
      </c>
      <c r="P51" s="10">
        <v>1.1409121851599728</v>
      </c>
      <c r="Q51" s="10">
        <f t="shared" si="0"/>
        <v>0.10604719704135526</v>
      </c>
      <c r="R51">
        <f t="shared" si="1"/>
        <v>0.49150712348247438</v>
      </c>
      <c r="S51">
        <f t="shared" si="2"/>
        <v>4.1798778079161512E-2</v>
      </c>
      <c r="T51">
        <f t="shared" si="3"/>
        <v>3.8932503799599814</v>
      </c>
      <c r="U51">
        <f t="shared" si="4"/>
        <v>12.932637484897318</v>
      </c>
      <c r="V51">
        <f t="shared" si="5"/>
        <v>0</v>
      </c>
      <c r="W51" s="14">
        <v>3.3400224554955393E-2</v>
      </c>
      <c r="X51" s="14">
        <v>2.3462686567164239E-2</v>
      </c>
    </row>
    <row r="52" spans="1:24" x14ac:dyDescent="0.25">
      <c r="A52">
        <f t="shared" si="6"/>
        <v>1</v>
      </c>
      <c r="B52">
        <f t="shared" si="7"/>
        <v>6</v>
      </c>
      <c r="C52" t="s">
        <v>523</v>
      </c>
      <c r="D52" t="s">
        <v>27</v>
      </c>
      <c r="E52" s="1">
        <v>2015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3"/>
      <c r="R52" s="3"/>
      <c r="S52" s="3"/>
      <c r="T52" s="3"/>
      <c r="U52" s="3"/>
      <c r="V52" s="3"/>
      <c r="W52" s="15"/>
      <c r="X52" s="15"/>
    </row>
    <row r="53" spans="1:24" x14ac:dyDescent="0.25">
      <c r="A53">
        <f t="shared" si="6"/>
        <v>1</v>
      </c>
      <c r="B53">
        <f t="shared" si="7"/>
        <v>6</v>
      </c>
      <c r="C53" t="s">
        <v>523</v>
      </c>
      <c r="D53" t="s">
        <v>27</v>
      </c>
      <c r="E53" s="1">
        <v>2016</v>
      </c>
      <c r="F53" s="10">
        <v>20648.604492852282</v>
      </c>
      <c r="G53" s="10">
        <v>12600.408441116406</v>
      </c>
      <c r="H53" s="10">
        <v>322747.99183117767</v>
      </c>
      <c r="I53" s="10">
        <v>223443.70319945543</v>
      </c>
      <c r="J53" s="10">
        <v>211549.35330156569</v>
      </c>
      <c r="K53" s="10">
        <v>149426.54867256636</v>
      </c>
      <c r="L53" s="10">
        <v>37161.606535057865</v>
      </c>
      <c r="M53" s="10">
        <v>375621.5112321307</v>
      </c>
      <c r="N53" s="10">
        <v>0</v>
      </c>
      <c r="O53" s="10">
        <v>14438.121170864535</v>
      </c>
      <c r="P53" s="10">
        <v>1.0211027910142956</v>
      </c>
      <c r="Q53" s="10">
        <f t="shared" si="0"/>
        <v>5.6391870796505469E-2</v>
      </c>
      <c r="R53">
        <f t="shared" si="1"/>
        <v>0.56319818481010819</v>
      </c>
      <c r="S53">
        <f t="shared" si="2"/>
        <v>3.8437950807194074E-2</v>
      </c>
      <c r="T53">
        <f t="shared" si="3"/>
        <v>4.0209927020135403</v>
      </c>
      <c r="U53">
        <f t="shared" si="4"/>
        <v>12.836337296327327</v>
      </c>
      <c r="V53">
        <f t="shared" si="5"/>
        <v>0</v>
      </c>
      <c r="W53" s="14">
        <v>-3.042954670920639E-3</v>
      </c>
      <c r="X53" s="14">
        <v>1.6174880890417905E-2</v>
      </c>
    </row>
    <row r="54" spans="1:24" x14ac:dyDescent="0.25">
      <c r="A54">
        <f t="shared" si="6"/>
        <v>1</v>
      </c>
      <c r="B54">
        <f t="shared" si="7"/>
        <v>6</v>
      </c>
      <c r="C54" t="s">
        <v>523</v>
      </c>
      <c r="D54" t="s">
        <v>27</v>
      </c>
      <c r="E54" s="1">
        <v>2017</v>
      </c>
      <c r="F54" s="10">
        <v>12613.750850918994</v>
      </c>
      <c r="G54" s="10">
        <v>4286.9979577944177</v>
      </c>
      <c r="H54" s="10">
        <v>310855.27569775359</v>
      </c>
      <c r="I54" s="10">
        <v>221209.25799863852</v>
      </c>
      <c r="J54" s="10">
        <v>216836.21511232131</v>
      </c>
      <c r="K54" s="10">
        <v>124104.28863172226</v>
      </c>
      <c r="L54" s="10">
        <v>36801.089176310415</v>
      </c>
      <c r="M54" s="10">
        <v>355173.85976855003</v>
      </c>
      <c r="N54" s="10">
        <v>0</v>
      </c>
      <c r="O54" s="10">
        <v>11663.716814159292</v>
      </c>
      <c r="P54" s="10">
        <v>0.86861810755616065</v>
      </c>
      <c r="Q54" s="10">
        <f t="shared" si="0"/>
        <v>1.9379830648050014E-2</v>
      </c>
      <c r="R54">
        <f t="shared" si="1"/>
        <v>0.61050724637681164</v>
      </c>
      <c r="S54">
        <f t="shared" si="2"/>
        <v>3.2839457334388242E-2</v>
      </c>
      <c r="T54">
        <f t="shared" si="3"/>
        <v>3.3722993370427372</v>
      </c>
      <c r="U54">
        <f t="shared" si="4"/>
        <v>12.780362694398107</v>
      </c>
      <c r="V54">
        <f t="shared" si="5"/>
        <v>0</v>
      </c>
      <c r="W54" s="14">
        <v>7.1503235575197222E-2</v>
      </c>
      <c r="X54" s="14">
        <v>1.9668255781886017E-2</v>
      </c>
    </row>
    <row r="55" spans="1:24" x14ac:dyDescent="0.25">
      <c r="A55">
        <f t="shared" si="6"/>
        <v>1</v>
      </c>
      <c r="B55">
        <f t="shared" si="7"/>
        <v>6</v>
      </c>
      <c r="C55" t="s">
        <v>523</v>
      </c>
      <c r="D55" t="s">
        <v>27</v>
      </c>
      <c r="E55" s="1">
        <v>2018</v>
      </c>
      <c r="F55" s="10">
        <v>4299.2511912865893</v>
      </c>
      <c r="G55" s="10">
        <v>0</v>
      </c>
      <c r="H55" s="10">
        <v>283883.7304288632</v>
      </c>
      <c r="I55" s="10">
        <v>174509.46221919675</v>
      </c>
      <c r="J55" s="10">
        <v>222123.89380530975</v>
      </c>
      <c r="K55" s="10">
        <v>101305.37780803267</v>
      </c>
      <c r="L55" s="10">
        <v>52266.303607896531</v>
      </c>
      <c r="M55" s="10">
        <v>339292.5799863853</v>
      </c>
      <c r="N55" s="10">
        <v>0</v>
      </c>
      <c r="O55" s="10">
        <v>-8608.3049693669163</v>
      </c>
      <c r="P55" s="10">
        <v>-0.67528931245745405</v>
      </c>
      <c r="Q55" s="10">
        <f t="shared" si="0"/>
        <v>0</v>
      </c>
      <c r="R55">
        <f t="shared" si="1"/>
        <v>0.65466770247148598</v>
      </c>
      <c r="S55">
        <f t="shared" si="2"/>
        <v>-2.5371332817571018E-2</v>
      </c>
      <c r="T55">
        <f t="shared" si="3"/>
        <v>1.9382541104882571</v>
      </c>
      <c r="U55">
        <f t="shared" si="4"/>
        <v>12.734618081940171</v>
      </c>
      <c r="V55">
        <f t="shared" si="5"/>
        <v>0</v>
      </c>
      <c r="W55" s="14">
        <v>1.7000000000000001E-2</v>
      </c>
      <c r="X55" s="14">
        <v>3.0686337925200428E-2</v>
      </c>
    </row>
    <row r="56" spans="1:24" x14ac:dyDescent="0.25">
      <c r="A56">
        <f t="shared" si="6"/>
        <v>1</v>
      </c>
      <c r="B56">
        <f t="shared" si="7"/>
        <v>7</v>
      </c>
      <c r="C56" t="s">
        <v>523</v>
      </c>
      <c r="D56" t="s">
        <v>28</v>
      </c>
      <c r="E56" s="1">
        <v>2010</v>
      </c>
      <c r="F56" s="10">
        <v>87765.554799183126</v>
      </c>
      <c r="G56" s="10">
        <v>53718.992511912867</v>
      </c>
      <c r="H56" s="10">
        <v>177990.74200136148</v>
      </c>
      <c r="I56" s="10">
        <v>322218.9244383935</v>
      </c>
      <c r="J56" s="10">
        <v>288492.03539823007</v>
      </c>
      <c r="K56" s="10">
        <v>43144.452008168824</v>
      </c>
      <c r="L56" s="10">
        <v>131714.091218516</v>
      </c>
      <c r="M56" s="10">
        <v>391188.83594281826</v>
      </c>
      <c r="N56" s="10">
        <v>0.59087814840027231</v>
      </c>
      <c r="O56" s="10">
        <v>15973.859768550035</v>
      </c>
      <c r="P56" s="10">
        <v>1.1490810074880871</v>
      </c>
      <c r="Q56" s="10">
        <f t="shared" si="0"/>
        <v>0.16671582094546916</v>
      </c>
      <c r="R56">
        <f t="shared" si="1"/>
        <v>0.73747512426556106</v>
      </c>
      <c r="S56">
        <f t="shared" si="2"/>
        <v>4.0834140192295781E-2</v>
      </c>
      <c r="T56">
        <f t="shared" si="3"/>
        <v>0.32756139915653687</v>
      </c>
      <c r="U56">
        <f t="shared" si="4"/>
        <v>12.876945678757103</v>
      </c>
      <c r="V56">
        <f t="shared" si="5"/>
        <v>0.59087814840027231</v>
      </c>
      <c r="W56" s="14">
        <v>0.14293224782079883</v>
      </c>
      <c r="X56" s="14">
        <v>8.7798328828593963E-3</v>
      </c>
    </row>
    <row r="57" spans="1:24" x14ac:dyDescent="0.25">
      <c r="A57">
        <f t="shared" si="6"/>
        <v>1</v>
      </c>
      <c r="B57">
        <f t="shared" si="7"/>
        <v>7</v>
      </c>
      <c r="C57" t="s">
        <v>523</v>
      </c>
      <c r="D57" t="s">
        <v>28</v>
      </c>
      <c r="E57" s="1">
        <v>2011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3"/>
      <c r="S57" s="3"/>
      <c r="T57" s="3"/>
      <c r="U57" s="3"/>
      <c r="V57" s="3"/>
      <c r="W57" s="15"/>
      <c r="X57" s="15"/>
    </row>
    <row r="58" spans="1:24" x14ac:dyDescent="0.25">
      <c r="A58">
        <f t="shared" si="6"/>
        <v>1</v>
      </c>
      <c r="B58">
        <f t="shared" si="7"/>
        <v>7</v>
      </c>
      <c r="C58" t="s">
        <v>523</v>
      </c>
      <c r="D58" t="s">
        <v>28</v>
      </c>
      <c r="E58" s="1">
        <v>2012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3"/>
      <c r="S58" s="3"/>
      <c r="T58" s="3"/>
      <c r="U58" s="3"/>
      <c r="V58" s="3"/>
      <c r="W58" s="15"/>
      <c r="X58" s="15"/>
    </row>
    <row r="59" spans="1:24" x14ac:dyDescent="0.25">
      <c r="A59">
        <f t="shared" si="6"/>
        <v>1</v>
      </c>
      <c r="B59">
        <f t="shared" si="7"/>
        <v>7</v>
      </c>
      <c r="C59" t="s">
        <v>523</v>
      </c>
      <c r="D59" t="s">
        <v>28</v>
      </c>
      <c r="E59" s="1">
        <v>2013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3"/>
      <c r="S59" s="3"/>
      <c r="T59" s="3"/>
      <c r="U59" s="3"/>
      <c r="V59" s="3"/>
      <c r="W59" s="15"/>
      <c r="X59" s="15"/>
    </row>
    <row r="60" spans="1:24" x14ac:dyDescent="0.25">
      <c r="A60">
        <f t="shared" si="6"/>
        <v>1</v>
      </c>
      <c r="B60">
        <f t="shared" si="7"/>
        <v>7</v>
      </c>
      <c r="C60" t="s">
        <v>523</v>
      </c>
      <c r="D60" t="s">
        <v>28</v>
      </c>
      <c r="E60" s="1">
        <v>2014</v>
      </c>
      <c r="F60" s="10">
        <v>70572.90673927842</v>
      </c>
      <c r="G60" s="10">
        <v>50637.16814159292</v>
      </c>
      <c r="H60" s="10">
        <v>305472.83866575902</v>
      </c>
      <c r="I60" s="10">
        <v>362496.11980939418</v>
      </c>
      <c r="J60" s="10">
        <v>344164.4656228727</v>
      </c>
      <c r="K60" s="10">
        <v>75861.130020422061</v>
      </c>
      <c r="L60" s="10">
        <v>58591.422736555483</v>
      </c>
      <c r="M60" s="10">
        <v>497283.32198774681</v>
      </c>
      <c r="N60" s="10">
        <v>0.40027229407760384</v>
      </c>
      <c r="O60" s="10">
        <v>36179.986385296121</v>
      </c>
      <c r="P60" s="10">
        <v>2.2110279101429544</v>
      </c>
      <c r="Q60" s="10">
        <f t="shared" si="0"/>
        <v>0.13969023494160074</v>
      </c>
      <c r="R60">
        <f t="shared" si="1"/>
        <v>0.69208929880691439</v>
      </c>
      <c r="S60">
        <f t="shared" si="2"/>
        <v>7.2755278099166987E-2</v>
      </c>
      <c r="T60">
        <f t="shared" si="3"/>
        <v>1.2947480446330231</v>
      </c>
      <c r="U60">
        <f t="shared" si="4"/>
        <v>13.116915207015467</v>
      </c>
      <c r="V60">
        <f t="shared" si="5"/>
        <v>0.40027229407760384</v>
      </c>
      <c r="W60" s="14">
        <v>3.3400224554955393E-2</v>
      </c>
      <c r="X60" s="14">
        <v>2.3462686567164239E-2</v>
      </c>
    </row>
    <row r="61" spans="1:24" x14ac:dyDescent="0.25">
      <c r="A61">
        <f t="shared" si="6"/>
        <v>1</v>
      </c>
      <c r="B61">
        <f t="shared" si="7"/>
        <v>7</v>
      </c>
      <c r="C61" t="s">
        <v>523</v>
      </c>
      <c r="D61" t="s">
        <v>28</v>
      </c>
      <c r="E61" s="1">
        <v>2015</v>
      </c>
      <c r="F61" s="10">
        <v>67871.477195371001</v>
      </c>
      <c r="G61" s="10">
        <v>63787.066031313821</v>
      </c>
      <c r="H61" s="10">
        <v>324172.63444520085</v>
      </c>
      <c r="I61" s="10">
        <v>475776.7188563649</v>
      </c>
      <c r="J61" s="10">
        <v>339351.66780122533</v>
      </c>
      <c r="K61" s="10">
        <v>106414.1592920354</v>
      </c>
      <c r="L61" s="10">
        <v>49131.654186521446</v>
      </c>
      <c r="M61" s="10">
        <v>511414.02314499661</v>
      </c>
      <c r="N61" s="10">
        <v>0.30496936691626964</v>
      </c>
      <c r="O61" s="10">
        <v>42336.827773995916</v>
      </c>
      <c r="P61" s="10">
        <v>2.417971409121852</v>
      </c>
      <c r="Q61" s="10">
        <f t="shared" si="0"/>
        <v>0.13406933021994058</v>
      </c>
      <c r="R61">
        <f t="shared" si="1"/>
        <v>0.66355565636300906</v>
      </c>
      <c r="S61">
        <f t="shared" si="2"/>
        <v>8.2783861720570256E-2</v>
      </c>
      <c r="T61">
        <f t="shared" si="3"/>
        <v>2.1658981577955618</v>
      </c>
      <c r="U61">
        <f t="shared" si="4"/>
        <v>13.144934762552433</v>
      </c>
      <c r="V61">
        <f t="shared" si="5"/>
        <v>0.30496936691626964</v>
      </c>
      <c r="W61" s="14">
        <v>-0.11163014049146813</v>
      </c>
      <c r="X61" s="14">
        <v>4.0699660836159161E-2</v>
      </c>
    </row>
    <row r="62" spans="1:24" x14ac:dyDescent="0.25">
      <c r="A62">
        <f t="shared" si="6"/>
        <v>1</v>
      </c>
      <c r="B62">
        <f t="shared" si="7"/>
        <v>7</v>
      </c>
      <c r="C62" t="s">
        <v>523</v>
      </c>
      <c r="D62" t="s">
        <v>28</v>
      </c>
      <c r="E62" s="1">
        <v>2016</v>
      </c>
      <c r="F62" s="10">
        <v>67730.973451327431</v>
      </c>
      <c r="G62" s="10">
        <v>52346.358066712048</v>
      </c>
      <c r="H62" s="10">
        <v>354832.40299523488</v>
      </c>
      <c r="I62" s="10">
        <v>607091.08236895851</v>
      </c>
      <c r="J62" s="10">
        <v>340405.99046970729</v>
      </c>
      <c r="K62" s="10">
        <v>132430.22464261402</v>
      </c>
      <c r="L62" s="10">
        <v>76781.211708645336</v>
      </c>
      <c r="M62" s="10">
        <v>551781.89244383934</v>
      </c>
      <c r="N62" s="10">
        <v>0.32947583390061264</v>
      </c>
      <c r="O62" s="10">
        <v>40239.618788291358</v>
      </c>
      <c r="P62" s="10">
        <v>2.066712049012934</v>
      </c>
      <c r="Q62" s="10">
        <f t="shared" si="0"/>
        <v>8.6224883855069781E-2</v>
      </c>
      <c r="R62">
        <f t="shared" si="1"/>
        <v>0.61692127837332755</v>
      </c>
      <c r="S62">
        <f t="shared" si="2"/>
        <v>7.2926675085458637E-2</v>
      </c>
      <c r="T62">
        <f t="shared" si="3"/>
        <v>1.724773830675334</v>
      </c>
      <c r="U62">
        <f t="shared" si="4"/>
        <v>13.220908124793466</v>
      </c>
      <c r="V62">
        <f t="shared" si="5"/>
        <v>0.32947583390061264</v>
      </c>
      <c r="W62" s="14">
        <v>-3.042954670920639E-3</v>
      </c>
      <c r="X62" s="14">
        <v>1.6174880890417905E-2</v>
      </c>
    </row>
    <row r="63" spans="1:24" x14ac:dyDescent="0.25">
      <c r="A63">
        <f t="shared" si="6"/>
        <v>1</v>
      </c>
      <c r="B63">
        <f t="shared" si="7"/>
        <v>7</v>
      </c>
      <c r="C63" t="s">
        <v>523</v>
      </c>
      <c r="D63" t="s">
        <v>28</v>
      </c>
      <c r="E63" s="1">
        <v>2017</v>
      </c>
      <c r="F63" s="10">
        <v>52346.358066712048</v>
      </c>
      <c r="G63" s="10">
        <v>37860.313138189245</v>
      </c>
      <c r="H63" s="10">
        <v>352483.59428182436</v>
      </c>
      <c r="I63" s="10">
        <v>380621.37508509192</v>
      </c>
      <c r="J63" s="10">
        <v>236109.73451327434</v>
      </c>
      <c r="K63" s="10">
        <v>192505.37780803267</v>
      </c>
      <c r="L63" s="10">
        <v>72324.574540503745</v>
      </c>
      <c r="M63" s="10">
        <v>516908.37304288632</v>
      </c>
      <c r="N63" s="10">
        <v>0.44383934649421375</v>
      </c>
      <c r="O63" s="10">
        <v>393327.97821647383</v>
      </c>
      <c r="P63" s="10">
        <v>20.068073519400954</v>
      </c>
      <c r="Q63" s="10">
        <f t="shared" si="0"/>
        <v>9.9469750299034501E-2</v>
      </c>
      <c r="R63">
        <f t="shared" si="1"/>
        <v>0.45677289598418835</v>
      </c>
      <c r="S63">
        <f t="shared" si="2"/>
        <v>0.76092398329914579</v>
      </c>
      <c r="T63">
        <f t="shared" si="3"/>
        <v>2.6616869719741576</v>
      </c>
      <c r="U63">
        <f t="shared" si="4"/>
        <v>13.155620909626908</v>
      </c>
      <c r="V63">
        <f t="shared" si="5"/>
        <v>0.44383934649421375</v>
      </c>
      <c r="W63" s="14">
        <v>7.1503235575197222E-2</v>
      </c>
      <c r="X63" s="14">
        <v>1.9668255781886017E-2</v>
      </c>
    </row>
    <row r="64" spans="1:24" x14ac:dyDescent="0.25">
      <c r="A64">
        <f t="shared" si="6"/>
        <v>1</v>
      </c>
      <c r="B64">
        <f t="shared" si="7"/>
        <v>7</v>
      </c>
      <c r="C64" t="s">
        <v>523</v>
      </c>
      <c r="D64" t="s">
        <v>28</v>
      </c>
      <c r="E64" s="1">
        <v>2018</v>
      </c>
      <c r="F64" s="10">
        <v>37860.313138189245</v>
      </c>
      <c r="G64" s="10">
        <v>23374.268209666439</v>
      </c>
      <c r="H64" s="10">
        <v>308142.68209666439</v>
      </c>
      <c r="I64" s="10">
        <v>333043.7031994554</v>
      </c>
      <c r="J64" s="10">
        <v>209470.9326072158</v>
      </c>
      <c r="K64" s="10">
        <v>124349.08100748809</v>
      </c>
      <c r="L64" s="10">
        <v>56043.839346494213</v>
      </c>
      <c r="M64" s="10">
        <v>399670.25187202182</v>
      </c>
      <c r="N64" s="10">
        <v>0.35125936010891767</v>
      </c>
      <c r="O64" s="10">
        <v>34498.570456092581</v>
      </c>
      <c r="P64" s="10">
        <v>1.9469026548672568</v>
      </c>
      <c r="Q64" s="10">
        <f t="shared" si="0"/>
        <v>7.0183786647567706E-2</v>
      </c>
      <c r="R64">
        <f t="shared" si="1"/>
        <v>0.52410939174499871</v>
      </c>
      <c r="S64">
        <f t="shared" si="2"/>
        <v>8.6317583794400965E-2</v>
      </c>
      <c r="T64">
        <f t="shared" si="3"/>
        <v>2.2187823399944611</v>
      </c>
      <c r="U64">
        <f t="shared" si="4"/>
        <v>12.898395115790102</v>
      </c>
      <c r="V64">
        <f t="shared" si="5"/>
        <v>0.35125936010891767</v>
      </c>
      <c r="W64" s="14">
        <v>1.7000000000000001E-2</v>
      </c>
      <c r="X64" s="14">
        <v>3.0686337925200428E-2</v>
      </c>
    </row>
    <row r="65" spans="1:24" x14ac:dyDescent="0.25">
      <c r="A65">
        <f t="shared" si="6"/>
        <v>1</v>
      </c>
      <c r="B65">
        <f t="shared" si="7"/>
        <v>8</v>
      </c>
      <c r="C65" t="s">
        <v>523</v>
      </c>
      <c r="D65" t="s">
        <v>32</v>
      </c>
      <c r="E65" s="1">
        <v>2010</v>
      </c>
      <c r="F65" s="10">
        <v>0</v>
      </c>
      <c r="G65" s="10">
        <v>0</v>
      </c>
      <c r="H65" s="10">
        <v>208220.83049693669</v>
      </c>
      <c r="I65" s="10">
        <v>110703.88019060587</v>
      </c>
      <c r="J65" s="10">
        <v>138777.67188563649</v>
      </c>
      <c r="K65" s="10">
        <v>52997.685500340369</v>
      </c>
      <c r="L65" s="10">
        <v>7552.348536419333</v>
      </c>
      <c r="M65" s="10">
        <v>216637.98502382575</v>
      </c>
      <c r="N65" s="10">
        <v>0.16609938733832538</v>
      </c>
      <c r="O65" s="10">
        <v>-1008.0326752893125</v>
      </c>
      <c r="P65" s="10">
        <v>-0.12253233492171546</v>
      </c>
      <c r="Q65" s="10">
        <f t="shared" si="0"/>
        <v>0</v>
      </c>
      <c r="R65">
        <f t="shared" si="1"/>
        <v>0.64059713198668178</v>
      </c>
      <c r="S65">
        <f t="shared" si="2"/>
        <v>-4.6530744605035425E-3</v>
      </c>
      <c r="T65">
        <f t="shared" si="3"/>
        <v>7.0173781367176238</v>
      </c>
      <c r="U65">
        <f t="shared" si="4"/>
        <v>12.285982967628014</v>
      </c>
      <c r="V65">
        <f t="shared" si="5"/>
        <v>0.16609938733832538</v>
      </c>
      <c r="W65" s="14">
        <v>0.14293224782079883</v>
      </c>
      <c r="X65" s="14">
        <v>8.7798328828593963E-3</v>
      </c>
    </row>
    <row r="66" spans="1:24" x14ac:dyDescent="0.25">
      <c r="A66">
        <f t="shared" si="6"/>
        <v>1</v>
      </c>
      <c r="B66">
        <f t="shared" si="7"/>
        <v>8</v>
      </c>
      <c r="C66" t="s">
        <v>523</v>
      </c>
      <c r="D66" t="s">
        <v>32</v>
      </c>
      <c r="E66" s="1">
        <v>2011</v>
      </c>
      <c r="F66" s="10">
        <v>0</v>
      </c>
      <c r="G66" s="10">
        <v>0</v>
      </c>
      <c r="H66" s="10">
        <v>202779.85023825732</v>
      </c>
      <c r="I66" s="10">
        <v>83027.910142954395</v>
      </c>
      <c r="J66" s="10">
        <v>138884.95575221238</v>
      </c>
      <c r="K66" s="10">
        <v>53671.613342409808</v>
      </c>
      <c r="L66" s="10">
        <v>14441.116405718176</v>
      </c>
      <c r="M66" s="10">
        <v>218144.04356705243</v>
      </c>
      <c r="N66" s="10">
        <v>0.10891763104152485</v>
      </c>
      <c r="O66" s="10">
        <v>-5354.9353301565689</v>
      </c>
      <c r="P66" s="10">
        <v>-0.66984343090537779</v>
      </c>
      <c r="Q66" s="10">
        <f t="shared" si="0"/>
        <v>0</v>
      </c>
      <c r="R66">
        <f t="shared" si="1"/>
        <v>0.63666627555440158</v>
      </c>
      <c r="S66">
        <f t="shared" si="2"/>
        <v>-2.4547703630104323E-2</v>
      </c>
      <c r="T66">
        <f t="shared" si="3"/>
        <v>3.7165833883284627</v>
      </c>
      <c r="U66">
        <f t="shared" si="4"/>
        <v>12.292910873879434</v>
      </c>
      <c r="V66">
        <f t="shared" si="5"/>
        <v>0.10891763104152485</v>
      </c>
      <c r="W66" s="14">
        <v>0.21008019902700914</v>
      </c>
      <c r="X66" s="14">
        <v>8.7734659568499754E-3</v>
      </c>
    </row>
    <row r="67" spans="1:24" x14ac:dyDescent="0.25">
      <c r="A67">
        <f t="shared" si="6"/>
        <v>1</v>
      </c>
      <c r="B67">
        <f t="shared" si="7"/>
        <v>8</v>
      </c>
      <c r="C67" t="s">
        <v>523</v>
      </c>
      <c r="D67" t="s">
        <v>32</v>
      </c>
      <c r="E67" s="1">
        <v>2012</v>
      </c>
      <c r="F67" s="10">
        <v>1185.8407079646017</v>
      </c>
      <c r="G67" s="10">
        <v>0</v>
      </c>
      <c r="H67" s="10">
        <v>195928.65895166781</v>
      </c>
      <c r="I67" s="10">
        <v>88299.523485364203</v>
      </c>
      <c r="J67" s="10">
        <v>131851.32743362832</v>
      </c>
      <c r="K67" s="10">
        <v>57385.432266848198</v>
      </c>
      <c r="L67" s="10">
        <v>12758.883594281824</v>
      </c>
      <c r="M67" s="10">
        <v>209460.04084411165</v>
      </c>
      <c r="N67" s="10">
        <v>0.13614703880190607</v>
      </c>
      <c r="O67" s="10">
        <v>-1933.56024506467</v>
      </c>
      <c r="P67" s="10">
        <v>-0.24506466984343092</v>
      </c>
      <c r="Q67" s="10">
        <f t="shared" ref="Q67:Q130" si="8">G67/I67</f>
        <v>0</v>
      </c>
      <c r="R67">
        <f t="shared" si="1"/>
        <v>0.62948200956266043</v>
      </c>
      <c r="S67">
        <f t="shared" si="2"/>
        <v>-9.2311652249877155E-3</v>
      </c>
      <c r="T67">
        <f t="shared" si="3"/>
        <v>4.4976844441598907</v>
      </c>
      <c r="U67">
        <f t="shared" si="4"/>
        <v>12.252288264324308</v>
      </c>
      <c r="V67">
        <f t="shared" si="5"/>
        <v>0.13614703880190607</v>
      </c>
      <c r="W67" s="14">
        <v>6.8226161952416042E-2</v>
      </c>
      <c r="X67" s="14">
        <v>6.6226890026920941E-3</v>
      </c>
    </row>
    <row r="68" spans="1:24" x14ac:dyDescent="0.25">
      <c r="A68">
        <f t="shared" si="6"/>
        <v>1</v>
      </c>
      <c r="B68">
        <f t="shared" si="7"/>
        <v>8</v>
      </c>
      <c r="C68" t="s">
        <v>523</v>
      </c>
      <c r="D68" t="s">
        <v>32</v>
      </c>
      <c r="E68" s="1">
        <v>2013</v>
      </c>
      <c r="F68" s="10">
        <v>2459.3601089176314</v>
      </c>
      <c r="G68" s="10">
        <v>0</v>
      </c>
      <c r="H68" s="10">
        <v>189310.00680735195</v>
      </c>
      <c r="I68" s="10">
        <v>157753.57385976854</v>
      </c>
      <c r="J68" s="10">
        <v>124208.84955752213</v>
      </c>
      <c r="K68" s="10">
        <v>58127.161334240984</v>
      </c>
      <c r="L68" s="10">
        <v>10400</v>
      </c>
      <c r="M68" s="10">
        <v>200568.27773995916</v>
      </c>
      <c r="N68" s="10">
        <v>0.13342409802586794</v>
      </c>
      <c r="O68" s="10">
        <v>2225.7317903335602</v>
      </c>
      <c r="P68" s="10">
        <v>0.29680054458815525</v>
      </c>
      <c r="Q68" s="10">
        <f t="shared" si="8"/>
        <v>0</v>
      </c>
      <c r="R68">
        <f t="shared" ref="R68:R131" si="9">J68/M68</f>
        <v>0.61928461946789726</v>
      </c>
      <c r="S68">
        <f t="shared" ref="S68:S131" si="10">O68/M68</f>
        <v>1.1097127698425304E-2</v>
      </c>
      <c r="T68">
        <f t="shared" ref="T68:T131" si="11">K68/L68</f>
        <v>5.5891501282924025</v>
      </c>
      <c r="U68">
        <f t="shared" ref="U68:U131" si="12">LN(M68)</f>
        <v>12.208910005115481</v>
      </c>
      <c r="V68">
        <f t="shared" ref="V68:V131" si="13">N68</f>
        <v>0.13342409802586794</v>
      </c>
      <c r="W68" s="14">
        <v>4.1423539219516581E-2</v>
      </c>
      <c r="X68" s="14">
        <v>1.1011183637572999E-2</v>
      </c>
    </row>
    <row r="69" spans="1:24" x14ac:dyDescent="0.25">
      <c r="A69">
        <f t="shared" ref="A69:A132" si="14">IF(C69=C68,A68,A68+1)</f>
        <v>1</v>
      </c>
      <c r="B69">
        <f t="shared" ref="B69:B132" si="15">IF(D69=D68,B68,B68+1)</f>
        <v>8</v>
      </c>
      <c r="C69" t="s">
        <v>523</v>
      </c>
      <c r="D69" t="s">
        <v>32</v>
      </c>
      <c r="E69" s="1">
        <v>2014</v>
      </c>
      <c r="F69" s="10">
        <v>944.86044928522813</v>
      </c>
      <c r="G69" s="10">
        <v>0</v>
      </c>
      <c r="H69" s="10">
        <v>184409.80258679375</v>
      </c>
      <c r="I69" s="10">
        <v>152217.56296800546</v>
      </c>
      <c r="J69" s="10">
        <v>117702.65486725664</v>
      </c>
      <c r="K69" s="10">
        <v>45616.065350578625</v>
      </c>
      <c r="L69" s="10">
        <v>8265.759019741321</v>
      </c>
      <c r="M69" s="10">
        <v>193515.04424778762</v>
      </c>
      <c r="N69" s="10">
        <v>0.36215112321307014</v>
      </c>
      <c r="O69" s="10">
        <v>3940.6398910823691</v>
      </c>
      <c r="P69" s="10">
        <v>0.54458815520762427</v>
      </c>
      <c r="Q69" s="10">
        <f t="shared" si="8"/>
        <v>0</v>
      </c>
      <c r="R69">
        <f t="shared" si="9"/>
        <v>0.60823516499597574</v>
      </c>
      <c r="S69">
        <f t="shared" si="10"/>
        <v>2.0363480815664907E-2</v>
      </c>
      <c r="T69">
        <f t="shared" si="11"/>
        <v>5.518678350243774</v>
      </c>
      <c r="U69">
        <f t="shared" si="12"/>
        <v>12.173110536480333</v>
      </c>
      <c r="V69">
        <f t="shared" si="13"/>
        <v>0.36215112321307014</v>
      </c>
      <c r="W69" s="14">
        <v>3.3400224554955393E-2</v>
      </c>
      <c r="X69" s="14">
        <v>2.3462686567164239E-2</v>
      </c>
    </row>
    <row r="70" spans="1:24" x14ac:dyDescent="0.25">
      <c r="A70">
        <f t="shared" si="14"/>
        <v>1</v>
      </c>
      <c r="B70">
        <f t="shared" si="15"/>
        <v>8</v>
      </c>
      <c r="C70" t="s">
        <v>523</v>
      </c>
      <c r="D70" t="s">
        <v>32</v>
      </c>
      <c r="E70" s="1">
        <v>2015</v>
      </c>
      <c r="F70" s="10">
        <v>2433.2198774676654</v>
      </c>
      <c r="G70" s="10">
        <v>0</v>
      </c>
      <c r="H70" s="10">
        <v>172010.34717494895</v>
      </c>
      <c r="I70" s="10">
        <v>130297.07283866576</v>
      </c>
      <c r="J70" s="10">
        <v>110337.91695030633</v>
      </c>
      <c r="K70" s="10">
        <v>45308.100748808713</v>
      </c>
      <c r="L70" s="10">
        <v>10831.858407079646</v>
      </c>
      <c r="M70" s="10">
        <v>183760.10891763103</v>
      </c>
      <c r="N70" s="10">
        <v>0.20149761742682096</v>
      </c>
      <c r="O70" s="10">
        <v>4161.7426820966648</v>
      </c>
      <c r="P70" s="10">
        <v>0.60176991150442483</v>
      </c>
      <c r="Q70" s="10">
        <f t="shared" si="8"/>
        <v>0</v>
      </c>
      <c r="R70">
        <f t="shared" si="9"/>
        <v>0.60044542637795451</v>
      </c>
      <c r="S70">
        <f t="shared" si="10"/>
        <v>2.2647693814559784E-2</v>
      </c>
      <c r="T70">
        <f t="shared" si="11"/>
        <v>4.1828557063851184</v>
      </c>
      <c r="U70">
        <f t="shared" si="12"/>
        <v>12.121386430079561</v>
      </c>
      <c r="V70">
        <f t="shared" si="13"/>
        <v>0.20149761742682096</v>
      </c>
      <c r="W70" s="14">
        <v>-0.11163014049146813</v>
      </c>
      <c r="X70" s="14">
        <v>4.0699660836159161E-2</v>
      </c>
    </row>
    <row r="71" spans="1:24" x14ac:dyDescent="0.25">
      <c r="A71">
        <f t="shared" si="14"/>
        <v>1</v>
      </c>
      <c r="B71">
        <f t="shared" si="15"/>
        <v>8</v>
      </c>
      <c r="C71" t="s">
        <v>523</v>
      </c>
      <c r="D71" t="s">
        <v>32</v>
      </c>
      <c r="E71" s="1">
        <v>2016</v>
      </c>
      <c r="F71" s="10">
        <v>2960.1089176310415</v>
      </c>
      <c r="G71" s="10">
        <v>0</v>
      </c>
      <c r="H71" s="10">
        <v>160439.48264125257</v>
      </c>
      <c r="I71" s="10">
        <v>105440.70796460177</v>
      </c>
      <c r="J71" s="10">
        <v>105531.10959836624</v>
      </c>
      <c r="K71" s="10">
        <v>40355.343771272979</v>
      </c>
      <c r="L71" s="10">
        <v>11490.537780803268</v>
      </c>
      <c r="M71" s="10">
        <v>172966.91626957114</v>
      </c>
      <c r="N71" s="10">
        <v>0.22055820285908784</v>
      </c>
      <c r="O71" s="10">
        <v>1764.4656228727026</v>
      </c>
      <c r="P71" s="10">
        <v>0.269571136827774</v>
      </c>
      <c r="Q71" s="10">
        <f t="shared" si="8"/>
        <v>0</v>
      </c>
      <c r="R71">
        <f t="shared" si="9"/>
        <v>0.61012309101871631</v>
      </c>
      <c r="S71">
        <f t="shared" si="10"/>
        <v>1.0201174079572307E-2</v>
      </c>
      <c r="T71">
        <f t="shared" si="11"/>
        <v>3.5120500485793502</v>
      </c>
      <c r="U71">
        <f t="shared" si="12"/>
        <v>12.060855619756083</v>
      </c>
      <c r="V71">
        <f t="shared" si="13"/>
        <v>0.22055820285908784</v>
      </c>
      <c r="W71" s="14">
        <v>-3.042954670920639E-3</v>
      </c>
      <c r="X71" s="14">
        <v>1.6174880890417905E-2</v>
      </c>
    </row>
    <row r="72" spans="1:24" x14ac:dyDescent="0.25">
      <c r="A72">
        <f t="shared" si="14"/>
        <v>1</v>
      </c>
      <c r="B72">
        <f t="shared" si="15"/>
        <v>8</v>
      </c>
      <c r="C72" t="s">
        <v>523</v>
      </c>
      <c r="D72" t="s">
        <v>32</v>
      </c>
      <c r="E72" s="1">
        <v>2017</v>
      </c>
      <c r="F72" s="10">
        <v>12237.440435670525</v>
      </c>
      <c r="G72" s="10">
        <v>7571.9537100068073</v>
      </c>
      <c r="H72" s="10">
        <v>151051.59972770594</v>
      </c>
      <c r="I72" s="10">
        <v>86307.420013614712</v>
      </c>
      <c r="J72" s="10">
        <v>106844.65622872704</v>
      </c>
      <c r="K72" s="10">
        <v>44851.463580667121</v>
      </c>
      <c r="L72" s="10">
        <v>17374.540503744043</v>
      </c>
      <c r="M72" s="10">
        <v>177033.35602450647</v>
      </c>
      <c r="N72" s="10">
        <v>0.22600408441116404</v>
      </c>
      <c r="O72" s="10">
        <v>-5545.2688904016341</v>
      </c>
      <c r="P72" s="10">
        <v>-0.86317222600408439</v>
      </c>
      <c r="Q72" s="10">
        <f t="shared" si="8"/>
        <v>8.7732360772832238E-2</v>
      </c>
      <c r="R72">
        <f t="shared" si="9"/>
        <v>0.60352838938406994</v>
      </c>
      <c r="S72">
        <f t="shared" si="10"/>
        <v>-3.1323299828502432E-2</v>
      </c>
      <c r="T72">
        <f t="shared" si="11"/>
        <v>2.5814474674022065</v>
      </c>
      <c r="U72">
        <f t="shared" si="12"/>
        <v>12.084093445916952</v>
      </c>
      <c r="V72">
        <f t="shared" si="13"/>
        <v>0.22600408441116404</v>
      </c>
      <c r="W72" s="14">
        <v>7.1503235575197222E-2</v>
      </c>
      <c r="X72" s="14">
        <v>1.9668255781886017E-2</v>
      </c>
    </row>
    <row r="73" spans="1:24" x14ac:dyDescent="0.25">
      <c r="A73">
        <f t="shared" si="14"/>
        <v>1</v>
      </c>
      <c r="B73">
        <f t="shared" si="15"/>
        <v>8</v>
      </c>
      <c r="C73" t="s">
        <v>523</v>
      </c>
      <c r="D73" t="s">
        <v>32</v>
      </c>
      <c r="E73" s="1">
        <v>2018</v>
      </c>
      <c r="F73" s="10">
        <v>11518.58407079646</v>
      </c>
      <c r="G73" s="10">
        <v>5994.2818243703205</v>
      </c>
      <c r="H73" s="10">
        <v>157929.20353982301</v>
      </c>
      <c r="I73" s="10">
        <v>89047.243022464259</v>
      </c>
      <c r="J73" s="10">
        <v>101701.56569094623</v>
      </c>
      <c r="K73" s="10">
        <v>55286.31722260041</v>
      </c>
      <c r="L73" s="10">
        <v>16279.373723621511</v>
      </c>
      <c r="M73" s="10">
        <v>181277.33151803949</v>
      </c>
      <c r="N73" s="10">
        <v>0.20694349897889722</v>
      </c>
      <c r="O73" s="10">
        <v>5624.7787610619471</v>
      </c>
      <c r="P73" s="10">
        <v>0.85500340367597016</v>
      </c>
      <c r="Q73" s="10">
        <f t="shared" si="8"/>
        <v>6.7315748594912947E-2</v>
      </c>
      <c r="R73">
        <f t="shared" si="9"/>
        <v>0.56102748666523472</v>
      </c>
      <c r="S73">
        <f t="shared" si="10"/>
        <v>3.1028583187756201E-2</v>
      </c>
      <c r="T73">
        <f t="shared" si="11"/>
        <v>3.3960960760044157</v>
      </c>
      <c r="U73">
        <f t="shared" si="12"/>
        <v>12.107783355930847</v>
      </c>
      <c r="V73">
        <f t="shared" si="13"/>
        <v>0.20694349897889722</v>
      </c>
      <c r="W73" s="14">
        <v>1.7000000000000001E-2</v>
      </c>
      <c r="X73" s="14">
        <v>3.0686337925200428E-2</v>
      </c>
    </row>
    <row r="74" spans="1:24" x14ac:dyDescent="0.25">
      <c r="A74">
        <f t="shared" si="14"/>
        <v>1</v>
      </c>
      <c r="B74">
        <f t="shared" si="15"/>
        <v>8</v>
      </c>
      <c r="C74" t="s">
        <v>523</v>
      </c>
      <c r="D74" t="s">
        <v>32</v>
      </c>
      <c r="E74" s="1">
        <v>2010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"/>
      <c r="S74" s="3"/>
      <c r="T74" s="3"/>
      <c r="U74" s="3"/>
      <c r="V74" s="3"/>
      <c r="W74" s="15"/>
      <c r="X74" s="15"/>
    </row>
    <row r="75" spans="1:24" x14ac:dyDescent="0.25">
      <c r="A75">
        <f t="shared" si="14"/>
        <v>1</v>
      </c>
      <c r="B75">
        <f t="shared" si="15"/>
        <v>8</v>
      </c>
      <c r="C75" t="s">
        <v>523</v>
      </c>
      <c r="D75" t="s">
        <v>32</v>
      </c>
      <c r="E75" s="1">
        <v>2011</v>
      </c>
      <c r="F75" s="10">
        <v>347.99183117767188</v>
      </c>
      <c r="G75" s="10">
        <v>0</v>
      </c>
      <c r="H75" s="10">
        <v>82706.058543226682</v>
      </c>
      <c r="I75" s="10">
        <v>33877.739959155886</v>
      </c>
      <c r="J75" s="10">
        <v>3828.9993192648062</v>
      </c>
      <c r="K75" s="10">
        <v>19306.739278420697</v>
      </c>
      <c r="L75" s="10">
        <v>16050.918992511914</v>
      </c>
      <c r="M75" s="10">
        <v>101403.13138189245</v>
      </c>
      <c r="N75" s="10">
        <v>0.13070115724982981</v>
      </c>
      <c r="O75" s="10">
        <v>-132.33492171545268</v>
      </c>
      <c r="P75" s="10">
        <v>-1.0891763104152486E-2</v>
      </c>
      <c r="Q75" s="10">
        <f t="shared" si="8"/>
        <v>0</v>
      </c>
      <c r="R75">
        <f t="shared" si="9"/>
        <v>3.7760168419695865E-2</v>
      </c>
      <c r="S75">
        <f t="shared" si="10"/>
        <v>-1.3050378219294687E-3</v>
      </c>
      <c r="T75">
        <f t="shared" si="11"/>
        <v>1.2028432320559148</v>
      </c>
      <c r="U75">
        <f t="shared" si="12"/>
        <v>11.526859251140626</v>
      </c>
      <c r="V75">
        <f t="shared" si="13"/>
        <v>0.13070115724982981</v>
      </c>
      <c r="W75" s="14">
        <v>0.21008019902700914</v>
      </c>
      <c r="X75" s="14">
        <v>8.7734659568499754E-3</v>
      </c>
    </row>
    <row r="76" spans="1:24" x14ac:dyDescent="0.25">
      <c r="A76">
        <f t="shared" si="14"/>
        <v>1</v>
      </c>
      <c r="B76">
        <f t="shared" si="15"/>
        <v>8</v>
      </c>
      <c r="C76" t="s">
        <v>523</v>
      </c>
      <c r="D76" t="s">
        <v>32</v>
      </c>
      <c r="E76" s="1">
        <v>2012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3"/>
      <c r="S76" s="3"/>
      <c r="T76" s="3"/>
      <c r="U76" s="3"/>
      <c r="V76" s="3"/>
      <c r="W76" s="15"/>
      <c r="X76" s="15"/>
    </row>
    <row r="77" spans="1:24" x14ac:dyDescent="0.25">
      <c r="A77">
        <f t="shared" si="14"/>
        <v>1</v>
      </c>
      <c r="B77">
        <f t="shared" si="15"/>
        <v>8</v>
      </c>
      <c r="C77" t="s">
        <v>523</v>
      </c>
      <c r="D77" t="s">
        <v>32</v>
      </c>
      <c r="E77" s="1">
        <v>2013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3"/>
      <c r="S77" s="3"/>
      <c r="T77" s="3"/>
      <c r="U77" s="3"/>
      <c r="V77" s="3"/>
      <c r="W77" s="15"/>
      <c r="X77" s="15"/>
    </row>
    <row r="78" spans="1:24" x14ac:dyDescent="0.25">
      <c r="A78">
        <f t="shared" si="14"/>
        <v>1</v>
      </c>
      <c r="B78">
        <f t="shared" si="15"/>
        <v>8</v>
      </c>
      <c r="C78" t="s">
        <v>523</v>
      </c>
      <c r="D78" t="s">
        <v>32</v>
      </c>
      <c r="E78" s="1">
        <v>2014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3"/>
      <c r="S78" s="3"/>
      <c r="T78" s="3"/>
      <c r="U78" s="3"/>
      <c r="V78" s="3"/>
      <c r="W78" s="15"/>
      <c r="X78" s="15"/>
    </row>
    <row r="79" spans="1:24" x14ac:dyDescent="0.25">
      <c r="A79">
        <f t="shared" si="14"/>
        <v>1</v>
      </c>
      <c r="B79">
        <f t="shared" si="15"/>
        <v>8</v>
      </c>
      <c r="C79" t="s">
        <v>523</v>
      </c>
      <c r="D79" t="s">
        <v>32</v>
      </c>
      <c r="E79" s="1">
        <v>2015</v>
      </c>
      <c r="F79" s="10">
        <v>1821.3750850918993</v>
      </c>
      <c r="G79" s="10">
        <v>0</v>
      </c>
      <c r="H79" s="10">
        <v>119238.93805309734</v>
      </c>
      <c r="I79" s="10">
        <v>58344.996596324032</v>
      </c>
      <c r="J79" s="10">
        <v>9504.1524846834582</v>
      </c>
      <c r="K79" s="10">
        <v>23701.021102791015</v>
      </c>
      <c r="L79" s="10">
        <v>17436.623553437712</v>
      </c>
      <c r="M79" s="10">
        <v>139652.55275697753</v>
      </c>
      <c r="N79" s="10">
        <v>7.8965282505105511E-2</v>
      </c>
      <c r="O79" s="10">
        <v>6288.9040163376449</v>
      </c>
      <c r="P79" s="10">
        <v>1.257998638529612</v>
      </c>
      <c r="Q79" s="10">
        <f t="shared" si="8"/>
        <v>0</v>
      </c>
      <c r="R79">
        <f t="shared" si="9"/>
        <v>6.8055701790303277E-2</v>
      </c>
      <c r="S79">
        <f t="shared" si="10"/>
        <v>4.503250310992564E-2</v>
      </c>
      <c r="T79">
        <f t="shared" si="11"/>
        <v>1.3592666625023426</v>
      </c>
      <c r="U79">
        <f t="shared" si="12"/>
        <v>11.846912850883857</v>
      </c>
      <c r="V79">
        <f t="shared" si="13"/>
        <v>7.8965282505105511E-2</v>
      </c>
      <c r="W79" s="14">
        <v>-0.11163014049146813</v>
      </c>
      <c r="X79" s="14">
        <v>4.0699660836159161E-2</v>
      </c>
    </row>
    <row r="80" spans="1:24" x14ac:dyDescent="0.25">
      <c r="A80">
        <f t="shared" si="14"/>
        <v>1</v>
      </c>
      <c r="B80">
        <f t="shared" si="15"/>
        <v>8</v>
      </c>
      <c r="C80" t="s">
        <v>523</v>
      </c>
      <c r="D80" t="s">
        <v>32</v>
      </c>
      <c r="E80" s="1">
        <v>2016</v>
      </c>
      <c r="F80" s="10">
        <v>0</v>
      </c>
      <c r="G80" s="10" t="e">
        <v>#VALUE!</v>
      </c>
      <c r="H80" s="10">
        <v>122631.72226004084</v>
      </c>
      <c r="I80" s="10">
        <v>81165.418652144319</v>
      </c>
      <c r="J80" s="10">
        <v>3797.6855003403675</v>
      </c>
      <c r="K80" s="10">
        <v>18206.126616746085</v>
      </c>
      <c r="L80" s="10">
        <v>7766.3716814159297</v>
      </c>
      <c r="M80" s="10">
        <v>131418.37985023827</v>
      </c>
      <c r="N80" s="10">
        <v>0.11708645336963922</v>
      </c>
      <c r="O80" s="10">
        <v>3067.6650782845472</v>
      </c>
      <c r="P80" s="10">
        <v>0.61538461538461531</v>
      </c>
      <c r="Q80" s="10" t="e">
        <f t="shared" si="8"/>
        <v>#VALUE!</v>
      </c>
      <c r="R80">
        <f t="shared" si="9"/>
        <v>2.8897674013849E-2</v>
      </c>
      <c r="S80">
        <f t="shared" si="10"/>
        <v>2.3342740047323642E-2</v>
      </c>
      <c r="T80">
        <f t="shared" si="11"/>
        <v>2.3442255101325289</v>
      </c>
      <c r="U80">
        <f t="shared" si="12"/>
        <v>11.786141252345418</v>
      </c>
      <c r="V80">
        <f t="shared" si="13"/>
        <v>0.11708645336963922</v>
      </c>
      <c r="W80" s="14">
        <v>-3.042954670920639E-3</v>
      </c>
      <c r="X80" s="14">
        <v>1.6174880890417905E-2</v>
      </c>
    </row>
    <row r="81" spans="1:24" x14ac:dyDescent="0.25">
      <c r="A81">
        <f t="shared" si="14"/>
        <v>1</v>
      </c>
      <c r="B81">
        <f t="shared" si="15"/>
        <v>8</v>
      </c>
      <c r="C81" t="s">
        <v>523</v>
      </c>
      <c r="D81" t="s">
        <v>32</v>
      </c>
      <c r="E81" s="1">
        <v>2017</v>
      </c>
      <c r="F81" s="10">
        <v>0</v>
      </c>
      <c r="G81" s="10">
        <v>0</v>
      </c>
      <c r="H81" s="10">
        <v>103694.48604492853</v>
      </c>
      <c r="I81" s="10">
        <v>79989.108236895845</v>
      </c>
      <c r="J81" s="10">
        <v>3793.8733832539142</v>
      </c>
      <c r="K81" s="10">
        <v>17639.210347174951</v>
      </c>
      <c r="L81" s="10">
        <v>8502.9271613342407</v>
      </c>
      <c r="M81" s="10">
        <v>113085.6364874064</v>
      </c>
      <c r="N81" s="10">
        <v>0.19877467665078286</v>
      </c>
      <c r="O81" s="10">
        <v>321.30701157249831</v>
      </c>
      <c r="P81" s="10">
        <v>7.0796460176991149E-2</v>
      </c>
      <c r="Q81" s="10">
        <f t="shared" si="8"/>
        <v>0</v>
      </c>
      <c r="R81">
        <f t="shared" si="9"/>
        <v>3.3548676039652593E-2</v>
      </c>
      <c r="S81">
        <f t="shared" si="10"/>
        <v>2.8412716376078418E-3</v>
      </c>
      <c r="T81">
        <f t="shared" si="11"/>
        <v>2.0744868223012141</v>
      </c>
      <c r="U81">
        <f t="shared" si="12"/>
        <v>11.635900655696236</v>
      </c>
      <c r="V81">
        <f t="shared" si="13"/>
        <v>0.19877467665078286</v>
      </c>
      <c r="W81" s="14">
        <v>7.1503235575197222E-2</v>
      </c>
      <c r="X81" s="14">
        <v>1.9668255781886017E-2</v>
      </c>
    </row>
    <row r="82" spans="1:24" x14ac:dyDescent="0.25">
      <c r="A82">
        <f t="shared" si="14"/>
        <v>1</v>
      </c>
      <c r="B82">
        <f t="shared" si="15"/>
        <v>8</v>
      </c>
      <c r="C82" t="s">
        <v>523</v>
      </c>
      <c r="D82" t="s">
        <v>32</v>
      </c>
      <c r="E82" s="1">
        <v>2018</v>
      </c>
      <c r="F82" s="10">
        <v>30.496936691626956</v>
      </c>
      <c r="G82" s="10">
        <v>0</v>
      </c>
      <c r="H82" s="10">
        <v>95257.454050374407</v>
      </c>
      <c r="I82" s="10">
        <v>44699.795779441796</v>
      </c>
      <c r="J82" s="10">
        <v>3605.9904697072839</v>
      </c>
      <c r="K82" s="10">
        <v>15929.475833900613</v>
      </c>
      <c r="L82" s="10">
        <v>8548.9448604492864</v>
      </c>
      <c r="M82" s="10">
        <v>104720.49012933968</v>
      </c>
      <c r="N82" s="10">
        <v>0.20149761742682096</v>
      </c>
      <c r="O82" s="10">
        <v>-2080.5990469707285</v>
      </c>
      <c r="P82" s="10">
        <v>-0.52008168822328116</v>
      </c>
      <c r="Q82" s="10">
        <f t="shared" si="8"/>
        <v>0</v>
      </c>
      <c r="R82">
        <f t="shared" si="9"/>
        <v>3.4434430790512394E-2</v>
      </c>
      <c r="S82">
        <f t="shared" si="10"/>
        <v>-1.9868117924209412E-2</v>
      </c>
      <c r="T82">
        <f t="shared" si="11"/>
        <v>1.8633265384125364</v>
      </c>
      <c r="U82">
        <f t="shared" si="12"/>
        <v>11.559050080952314</v>
      </c>
      <c r="V82">
        <f t="shared" si="13"/>
        <v>0.20149761742682096</v>
      </c>
      <c r="W82" s="14">
        <v>1.7000000000000001E-2</v>
      </c>
      <c r="X82" s="14">
        <v>3.0686337925200428E-2</v>
      </c>
    </row>
    <row r="83" spans="1:24" x14ac:dyDescent="0.25">
      <c r="A83">
        <f t="shared" si="14"/>
        <v>1</v>
      </c>
      <c r="B83">
        <f t="shared" si="15"/>
        <v>9</v>
      </c>
      <c r="C83" t="s">
        <v>523</v>
      </c>
      <c r="D83" t="s">
        <v>33</v>
      </c>
      <c r="E83" s="1">
        <v>2010</v>
      </c>
      <c r="F83" s="10">
        <v>16890.129339686864</v>
      </c>
      <c r="G83" s="10">
        <v>12985.159972770593</v>
      </c>
      <c r="H83" s="10">
        <v>212791.01429543909</v>
      </c>
      <c r="I83" s="10">
        <v>188199.31926480599</v>
      </c>
      <c r="J83" s="10">
        <v>98964.737916950311</v>
      </c>
      <c r="K83" s="10">
        <v>57647.651463580667</v>
      </c>
      <c r="L83" s="10">
        <v>25274.880871341051</v>
      </c>
      <c r="M83" s="10">
        <v>253191.55888359429</v>
      </c>
      <c r="N83" s="10">
        <v>0.1933287950987066</v>
      </c>
      <c r="O83" s="10">
        <v>22617.290673927844</v>
      </c>
      <c r="P83" s="10">
        <v>2.5704560925799864</v>
      </c>
      <c r="Q83" s="10">
        <f t="shared" si="8"/>
        <v>6.8996848785089465E-2</v>
      </c>
      <c r="R83">
        <f t="shared" si="9"/>
        <v>0.39086902562359788</v>
      </c>
      <c r="S83">
        <f t="shared" si="10"/>
        <v>8.9328770570610616E-2</v>
      </c>
      <c r="T83">
        <f t="shared" si="11"/>
        <v>2.2808278209907131</v>
      </c>
      <c r="U83">
        <f t="shared" si="12"/>
        <v>12.441901630953925</v>
      </c>
      <c r="V83">
        <f t="shared" si="13"/>
        <v>0.1933287950987066</v>
      </c>
      <c r="W83" s="14">
        <v>0.14293224782079883</v>
      </c>
      <c r="X83" s="14">
        <v>8.7798328828593963E-3</v>
      </c>
    </row>
    <row r="84" spans="1:24" x14ac:dyDescent="0.25">
      <c r="A84">
        <f t="shared" si="14"/>
        <v>1</v>
      </c>
      <c r="B84">
        <f t="shared" si="15"/>
        <v>9</v>
      </c>
      <c r="C84" t="s">
        <v>523</v>
      </c>
      <c r="D84" t="s">
        <v>33</v>
      </c>
      <c r="E84" s="1">
        <v>2011</v>
      </c>
      <c r="F84" s="10">
        <v>25686.31722260041</v>
      </c>
      <c r="G84" s="10">
        <v>19151.531654186521</v>
      </c>
      <c r="H84" s="10">
        <v>192384.20694349898</v>
      </c>
      <c r="I84" s="10">
        <v>203458.13478556843</v>
      </c>
      <c r="J84" s="10">
        <v>120355.07147719538</v>
      </c>
      <c r="K84" s="10">
        <v>53884.002722940779</v>
      </c>
      <c r="L84" s="10">
        <v>39302.654867256635</v>
      </c>
      <c r="M84" s="10">
        <v>253061.40231449966</v>
      </c>
      <c r="N84" s="10">
        <v>0.22600408441116404</v>
      </c>
      <c r="O84" s="10">
        <v>19379.986385296121</v>
      </c>
      <c r="P84" s="10">
        <v>2.0993873383253914</v>
      </c>
      <c r="Q84" s="10">
        <f t="shared" si="8"/>
        <v>9.413008565310492E-2</v>
      </c>
      <c r="R84">
        <f t="shared" si="9"/>
        <v>0.47559631921908224</v>
      </c>
      <c r="S84">
        <f t="shared" si="10"/>
        <v>7.6582150450628814E-2</v>
      </c>
      <c r="T84">
        <f t="shared" si="11"/>
        <v>1.3710016003990606</v>
      </c>
      <c r="U84">
        <f t="shared" si="12"/>
        <v>12.441387435158786</v>
      </c>
      <c r="V84">
        <f t="shared" si="13"/>
        <v>0.22600408441116404</v>
      </c>
      <c r="W84" s="14">
        <v>0.21008019902700914</v>
      </c>
      <c r="X84" s="14">
        <v>8.7734659568499754E-3</v>
      </c>
    </row>
    <row r="85" spans="1:24" x14ac:dyDescent="0.25">
      <c r="A85">
        <f t="shared" si="14"/>
        <v>1</v>
      </c>
      <c r="B85">
        <f t="shared" si="15"/>
        <v>9</v>
      </c>
      <c r="C85" t="s">
        <v>523</v>
      </c>
      <c r="D85" t="s">
        <v>33</v>
      </c>
      <c r="E85" s="1">
        <v>2012</v>
      </c>
      <c r="F85" s="10">
        <v>24962.83185840708</v>
      </c>
      <c r="G85" s="10">
        <v>12133.424098025869</v>
      </c>
      <c r="H85" s="10">
        <v>199732.87950987066</v>
      </c>
      <c r="I85" s="10">
        <v>171667.25663716815</v>
      </c>
      <c r="J85" s="10">
        <v>133188.01906058544</v>
      </c>
      <c r="K85" s="10">
        <v>49021.91967324711</v>
      </c>
      <c r="L85" s="10">
        <v>52009.530292716132</v>
      </c>
      <c r="M85" s="10">
        <v>266151.12321307015</v>
      </c>
      <c r="N85" s="10">
        <v>0.27501701837985026</v>
      </c>
      <c r="O85" s="10">
        <v>10784.479237576583</v>
      </c>
      <c r="P85" s="10">
        <v>1.1300204220558203</v>
      </c>
      <c r="Q85" s="10">
        <f t="shared" si="8"/>
        <v>7.0679897469735811E-2</v>
      </c>
      <c r="R85">
        <f t="shared" si="9"/>
        <v>0.50042253232935008</v>
      </c>
      <c r="S85">
        <f t="shared" si="10"/>
        <v>4.0520134228187912E-2</v>
      </c>
      <c r="T85">
        <f t="shared" si="11"/>
        <v>0.94255647757912109</v>
      </c>
      <c r="U85">
        <f t="shared" si="12"/>
        <v>12.491819558817699</v>
      </c>
      <c r="V85">
        <f t="shared" si="13"/>
        <v>0.27501701837985026</v>
      </c>
      <c r="W85" s="14">
        <v>6.8226161952416042E-2</v>
      </c>
      <c r="X85" s="14">
        <v>6.6226890026920941E-3</v>
      </c>
    </row>
    <row r="86" spans="1:24" x14ac:dyDescent="0.25">
      <c r="A86">
        <f t="shared" si="14"/>
        <v>1</v>
      </c>
      <c r="B86">
        <f t="shared" si="15"/>
        <v>9</v>
      </c>
      <c r="C86" t="s">
        <v>523</v>
      </c>
      <c r="D86" t="s">
        <v>33</v>
      </c>
      <c r="E86" s="1">
        <v>2013</v>
      </c>
      <c r="F86" s="10">
        <v>57466.848196051738</v>
      </c>
      <c r="G86" s="10">
        <v>26907.011572498301</v>
      </c>
      <c r="H86" s="10">
        <v>240872.15793056501</v>
      </c>
      <c r="I86" s="10">
        <v>209816.74608577264</v>
      </c>
      <c r="J86" s="10">
        <v>147021.91967324712</v>
      </c>
      <c r="K86" s="10">
        <v>67553.165418652148</v>
      </c>
      <c r="L86" s="10">
        <v>68540.77603812117</v>
      </c>
      <c r="M86" s="10">
        <v>338880.05445881555</v>
      </c>
      <c r="N86" s="10">
        <v>0.19605173587474473</v>
      </c>
      <c r="O86" s="10">
        <v>15257.726344452009</v>
      </c>
      <c r="P86" s="10">
        <v>1.3723621511232131</v>
      </c>
      <c r="Q86" s="10">
        <f t="shared" si="8"/>
        <v>0.12824053405870078</v>
      </c>
      <c r="R86">
        <f t="shared" si="9"/>
        <v>0.43384648266785159</v>
      </c>
      <c r="S86">
        <f t="shared" si="10"/>
        <v>4.5023972770596617E-2</v>
      </c>
      <c r="T86">
        <f t="shared" si="11"/>
        <v>0.98559090403470584</v>
      </c>
      <c r="U86">
        <f t="shared" si="12"/>
        <v>12.733401502097525</v>
      </c>
      <c r="V86">
        <f t="shared" si="13"/>
        <v>0.19605173587474473</v>
      </c>
      <c r="W86" s="14">
        <v>4.1423539219516581E-2</v>
      </c>
      <c r="X86" s="14">
        <v>1.1011183637572999E-2</v>
      </c>
    </row>
    <row r="87" spans="1:24" x14ac:dyDescent="0.25">
      <c r="A87">
        <f t="shared" si="14"/>
        <v>1</v>
      </c>
      <c r="B87">
        <f t="shared" si="15"/>
        <v>9</v>
      </c>
      <c r="C87" t="s">
        <v>523</v>
      </c>
      <c r="D87" t="s">
        <v>33</v>
      </c>
      <c r="E87" s="1">
        <v>2014</v>
      </c>
      <c r="F87" s="10">
        <v>63590.197413206268</v>
      </c>
      <c r="G87" s="10">
        <v>19557.522123893807</v>
      </c>
      <c r="H87" s="10">
        <v>243355.47991831179</v>
      </c>
      <c r="I87" s="10">
        <v>200279.37372362151</v>
      </c>
      <c r="J87" s="10">
        <v>153773.99591558884</v>
      </c>
      <c r="K87" s="10">
        <v>71889.993192648064</v>
      </c>
      <c r="L87" s="10">
        <v>76234.172906739288</v>
      </c>
      <c r="M87" s="10">
        <v>342019.60517358751</v>
      </c>
      <c r="N87" s="10">
        <v>0.25595643294758336</v>
      </c>
      <c r="O87" s="10">
        <v>10765.690946221919</v>
      </c>
      <c r="P87" s="10">
        <v>0.86044928522804631</v>
      </c>
      <c r="Q87" s="10">
        <f t="shared" si="8"/>
        <v>9.7651204716080742E-2</v>
      </c>
      <c r="R87">
        <f t="shared" si="9"/>
        <v>0.44960579332153455</v>
      </c>
      <c r="S87">
        <f t="shared" si="10"/>
        <v>3.147682408661321E-2</v>
      </c>
      <c r="T87">
        <f t="shared" si="11"/>
        <v>0.94301532307032887</v>
      </c>
      <c r="U87">
        <f t="shared" si="12"/>
        <v>12.742623339470693</v>
      </c>
      <c r="V87">
        <f t="shared" si="13"/>
        <v>0.25595643294758336</v>
      </c>
      <c r="W87" s="14">
        <v>3.3400224554955393E-2</v>
      </c>
      <c r="X87" s="14">
        <v>2.3462686567164239E-2</v>
      </c>
    </row>
    <row r="88" spans="1:24" x14ac:dyDescent="0.25">
      <c r="A88">
        <f t="shared" si="14"/>
        <v>1</v>
      </c>
      <c r="B88">
        <f t="shared" si="15"/>
        <v>9</v>
      </c>
      <c r="C88" t="s">
        <v>523</v>
      </c>
      <c r="D88" t="s">
        <v>33</v>
      </c>
      <c r="E88" s="1">
        <v>2015</v>
      </c>
      <c r="F88" s="10">
        <v>47994.009530292715</v>
      </c>
      <c r="G88" s="10">
        <v>33162.423417290673</v>
      </c>
      <c r="H88" s="10">
        <v>230639.89108236897</v>
      </c>
      <c r="I88" s="10">
        <v>192027.50170183799</v>
      </c>
      <c r="J88" s="10">
        <v>150143.22668481962</v>
      </c>
      <c r="K88" s="10">
        <v>70790.742001361476</v>
      </c>
      <c r="L88" s="10">
        <v>44113.27433628319</v>
      </c>
      <c r="M88" s="10">
        <v>310699.2511912866</v>
      </c>
      <c r="N88" s="10">
        <v>0.23417290673927843</v>
      </c>
      <c r="O88" s="10">
        <v>5450.5105513955077</v>
      </c>
      <c r="P88" s="10">
        <v>0.45473110959836621</v>
      </c>
      <c r="Q88" s="10">
        <f t="shared" si="8"/>
        <v>0.17269621863217346</v>
      </c>
      <c r="R88">
        <f t="shared" si="9"/>
        <v>0.48324296279807161</v>
      </c>
      <c r="S88">
        <f t="shared" si="10"/>
        <v>1.7542721878141317E-2</v>
      </c>
      <c r="T88">
        <f t="shared" si="11"/>
        <v>1.6047492068195004</v>
      </c>
      <c r="U88">
        <f t="shared" si="12"/>
        <v>12.646580685308349</v>
      </c>
      <c r="V88">
        <f t="shared" si="13"/>
        <v>0.23417290673927843</v>
      </c>
      <c r="W88" s="14">
        <v>-0.11163014049146813</v>
      </c>
      <c r="X88" s="14">
        <v>4.0699660836159161E-2</v>
      </c>
    </row>
    <row r="89" spans="1:24" x14ac:dyDescent="0.25">
      <c r="A89">
        <f t="shared" si="14"/>
        <v>1</v>
      </c>
      <c r="B89">
        <f t="shared" si="15"/>
        <v>9</v>
      </c>
      <c r="C89" t="s">
        <v>523</v>
      </c>
      <c r="D89" t="s">
        <v>33</v>
      </c>
      <c r="E89" s="1">
        <v>2016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3"/>
      <c r="S89" s="3"/>
      <c r="T89" s="3"/>
      <c r="U89" s="3"/>
      <c r="V89" s="3"/>
      <c r="W89" s="15"/>
      <c r="X89" s="15"/>
    </row>
    <row r="90" spans="1:24" x14ac:dyDescent="0.25">
      <c r="A90">
        <f t="shared" si="14"/>
        <v>1</v>
      </c>
      <c r="B90">
        <f t="shared" si="15"/>
        <v>9</v>
      </c>
      <c r="C90" t="s">
        <v>523</v>
      </c>
      <c r="D90" t="s">
        <v>33</v>
      </c>
      <c r="E90" s="1">
        <v>2017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3"/>
      <c r="S90" s="3"/>
      <c r="T90" s="3"/>
      <c r="U90" s="3"/>
      <c r="V90" s="3"/>
      <c r="W90" s="15"/>
      <c r="X90" s="15"/>
    </row>
    <row r="91" spans="1:24" x14ac:dyDescent="0.25">
      <c r="A91">
        <f t="shared" si="14"/>
        <v>1</v>
      </c>
      <c r="B91">
        <f t="shared" si="15"/>
        <v>9</v>
      </c>
      <c r="C91" t="s">
        <v>523</v>
      </c>
      <c r="D91" t="s">
        <v>33</v>
      </c>
      <c r="E91" s="1">
        <v>2018</v>
      </c>
      <c r="F91" s="10">
        <v>42269.29884275017</v>
      </c>
      <c r="G91" s="10">
        <v>29834.717494894488</v>
      </c>
      <c r="H91" s="10">
        <v>205644.38393464944</v>
      </c>
      <c r="I91" s="10">
        <v>147085.09189925119</v>
      </c>
      <c r="J91" s="10">
        <v>153011.84479237578</v>
      </c>
      <c r="K91" s="10">
        <v>62278.829135466309</v>
      </c>
      <c r="L91" s="10">
        <v>42485.500340367602</v>
      </c>
      <c r="M91" s="10">
        <v>280487.95098706603</v>
      </c>
      <c r="N91" s="10">
        <v>0.18515997277059226</v>
      </c>
      <c r="O91" s="10">
        <v>5672.9748127978219</v>
      </c>
      <c r="P91" s="10">
        <v>0.53097345132743368</v>
      </c>
      <c r="Q91" s="10">
        <f t="shared" si="8"/>
        <v>0.20283984671492311</v>
      </c>
      <c r="R91">
        <f t="shared" si="9"/>
        <v>0.54552020596218598</v>
      </c>
      <c r="S91">
        <f t="shared" si="10"/>
        <v>2.0225377927408427E-2</v>
      </c>
      <c r="T91">
        <f t="shared" si="11"/>
        <v>1.4658843284538672</v>
      </c>
      <c r="U91">
        <f t="shared" si="12"/>
        <v>12.544286047539444</v>
      </c>
      <c r="V91">
        <f t="shared" si="13"/>
        <v>0.18515997277059226</v>
      </c>
      <c r="W91" s="14">
        <v>1.7000000000000001E-2</v>
      </c>
      <c r="X91" s="14">
        <v>3.0686337925200428E-2</v>
      </c>
    </row>
    <row r="92" spans="1:24" x14ac:dyDescent="0.25">
      <c r="A92">
        <f t="shared" si="14"/>
        <v>2</v>
      </c>
      <c r="B92">
        <f t="shared" si="15"/>
        <v>10</v>
      </c>
      <c r="C92" t="s">
        <v>524</v>
      </c>
      <c r="D92" t="s">
        <v>46</v>
      </c>
      <c r="E92" s="1">
        <v>2010</v>
      </c>
      <c r="F92" s="10">
        <v>8821.5164999999997</v>
      </c>
      <c r="G92" s="10">
        <v>5846.5014000000001</v>
      </c>
      <c r="H92" s="10">
        <v>29466.884699999999</v>
      </c>
      <c r="I92" s="10">
        <v>108611.77649999999</v>
      </c>
      <c r="J92" s="10">
        <v>12345.8094</v>
      </c>
      <c r="K92" s="10">
        <v>42484.193399999996</v>
      </c>
      <c r="L92" s="10">
        <v>19992.561600000001</v>
      </c>
      <c r="M92" s="10">
        <v>55866.7287</v>
      </c>
      <c r="N92" s="10">
        <v>4.3712159999999995</v>
      </c>
      <c r="O92" s="10">
        <v>3873.7026000000001</v>
      </c>
      <c r="P92" s="10">
        <v>8.5986419999999999</v>
      </c>
      <c r="Q92" s="10">
        <f t="shared" si="8"/>
        <v>5.3829350632157283E-2</v>
      </c>
      <c r="R92">
        <f t="shared" si="9"/>
        <v>0.22098679638637944</v>
      </c>
      <c r="S92">
        <f t="shared" si="10"/>
        <v>6.9338275036676708E-2</v>
      </c>
      <c r="T92">
        <f t="shared" si="11"/>
        <v>2.1249999999999996</v>
      </c>
      <c r="U92">
        <f t="shared" si="12"/>
        <v>10.930724288743255</v>
      </c>
      <c r="V92">
        <f t="shared" si="13"/>
        <v>4.3712159999999995</v>
      </c>
      <c r="W92" s="14">
        <v>7.0715703230515237E-2</v>
      </c>
      <c r="X92" s="14">
        <v>3.3389796360106465E-2</v>
      </c>
    </row>
    <row r="93" spans="1:24" x14ac:dyDescent="0.25">
      <c r="A93">
        <f t="shared" si="14"/>
        <v>2</v>
      </c>
      <c r="B93">
        <f t="shared" si="15"/>
        <v>10</v>
      </c>
      <c r="C93" t="s">
        <v>524</v>
      </c>
      <c r="D93" t="s">
        <v>46</v>
      </c>
      <c r="E93" s="1">
        <v>2011</v>
      </c>
      <c r="F93" s="10">
        <v>11824.9791</v>
      </c>
      <c r="G93" s="10">
        <v>4376.4567000000006</v>
      </c>
      <c r="H93" s="10">
        <v>30846.5982</v>
      </c>
      <c r="I93" s="10">
        <v>94935.676000000007</v>
      </c>
      <c r="J93" s="10">
        <v>14552.205800000002</v>
      </c>
      <c r="K93" s="10">
        <v>43969.971100000002</v>
      </c>
      <c r="L93" s="10">
        <v>23756.408500000001</v>
      </c>
      <c r="M93" s="10">
        <v>59358.7863</v>
      </c>
      <c r="N93" s="10">
        <v>4.9626830000000002</v>
      </c>
      <c r="O93" s="10">
        <v>3067.5678000000003</v>
      </c>
      <c r="P93" s="10">
        <v>6.5069619999999997</v>
      </c>
      <c r="Q93" s="10">
        <f t="shared" si="8"/>
        <v>4.609917877447884E-2</v>
      </c>
      <c r="R93">
        <f t="shared" si="9"/>
        <v>0.24515672753908718</v>
      </c>
      <c r="S93">
        <f t="shared" si="10"/>
        <v>5.1678411760248545E-2</v>
      </c>
      <c r="T93">
        <f t="shared" si="11"/>
        <v>1.8508677816345851</v>
      </c>
      <c r="U93">
        <f t="shared" si="12"/>
        <v>10.99135543120366</v>
      </c>
      <c r="V93">
        <f t="shared" si="13"/>
        <v>4.9626830000000002</v>
      </c>
      <c r="W93" s="14">
        <v>2.2796651135908119E-2</v>
      </c>
      <c r="X93" s="14">
        <v>3.2400284200950008E-2</v>
      </c>
    </row>
    <row r="94" spans="1:24" x14ac:dyDescent="0.25">
      <c r="A94">
        <f t="shared" si="14"/>
        <v>2</v>
      </c>
      <c r="B94">
        <f t="shared" si="15"/>
        <v>10</v>
      </c>
      <c r="C94" t="s">
        <v>524</v>
      </c>
      <c r="D94" t="s">
        <v>46</v>
      </c>
      <c r="E94" s="1">
        <v>2012</v>
      </c>
      <c r="F94" s="10">
        <v>20306.657599999999</v>
      </c>
      <c r="G94" s="10">
        <v>4600.6301999999996</v>
      </c>
      <c r="H94" s="10">
        <v>33234.0098</v>
      </c>
      <c r="I94" s="10">
        <v>86210.258799999996</v>
      </c>
      <c r="J94" s="10">
        <v>15842.4802</v>
      </c>
      <c r="K94" s="10" t="e">
        <v>#VALUE!</v>
      </c>
      <c r="L94" s="10">
        <v>29228.81</v>
      </c>
      <c r="M94" s="10">
        <v>67554.9902</v>
      </c>
      <c r="N94" s="10">
        <v>4.7603419999999996</v>
      </c>
      <c r="O94" s="10">
        <v>3767.9580000000001</v>
      </c>
      <c r="P94" s="10">
        <v>8.0476140000000012</v>
      </c>
      <c r="Q94" s="10">
        <f t="shared" si="8"/>
        <v>5.3365228965070684E-2</v>
      </c>
      <c r="R94">
        <f t="shared" si="9"/>
        <v>0.23451236027268346</v>
      </c>
      <c r="S94">
        <f t="shared" si="10"/>
        <v>5.5776160855693528E-2</v>
      </c>
      <c r="T94" t="e">
        <f t="shared" si="11"/>
        <v>#VALUE!</v>
      </c>
      <c r="U94">
        <f t="shared" si="12"/>
        <v>11.120697214827066</v>
      </c>
      <c r="V94">
        <f t="shared" si="13"/>
        <v>4.7603419999999996</v>
      </c>
      <c r="W94" s="14">
        <v>9.0897842124343819E-2</v>
      </c>
      <c r="X94" s="14">
        <v>4.6118443220665092E-2</v>
      </c>
    </row>
    <row r="95" spans="1:24" x14ac:dyDescent="0.25">
      <c r="A95">
        <f t="shared" si="14"/>
        <v>2</v>
      </c>
      <c r="B95">
        <f t="shared" si="15"/>
        <v>10</v>
      </c>
      <c r="C95" t="s">
        <v>524</v>
      </c>
      <c r="D95" t="s">
        <v>46</v>
      </c>
      <c r="E95" s="1">
        <v>2013</v>
      </c>
      <c r="F95" s="10">
        <v>18678.518100000001</v>
      </c>
      <c r="G95" s="10">
        <v>3072.7422000000001</v>
      </c>
      <c r="H95" s="10">
        <v>36418.417200000004</v>
      </c>
      <c r="I95" s="10">
        <v>65428.331100000003</v>
      </c>
      <c r="J95" s="10">
        <v>15991.1037</v>
      </c>
      <c r="K95" s="10">
        <v>55172.683499999999</v>
      </c>
      <c r="L95" s="10">
        <v>32344.481400000001</v>
      </c>
      <c r="M95" s="10">
        <v>72375.758400000006</v>
      </c>
      <c r="N95" s="10">
        <v>3.5239380000000002</v>
      </c>
      <c r="O95" s="10">
        <v>4935.1599000000006</v>
      </c>
      <c r="P95" s="10">
        <v>9.6002609999999997</v>
      </c>
      <c r="Q95" s="10">
        <f t="shared" si="8"/>
        <v>4.69634812372587E-2</v>
      </c>
      <c r="R95">
        <f t="shared" si="9"/>
        <v>0.22094557699308334</v>
      </c>
      <c r="S95">
        <f t="shared" si="10"/>
        <v>6.8188023298143427E-2</v>
      </c>
      <c r="T95">
        <f t="shared" si="11"/>
        <v>1.705783525099277</v>
      </c>
      <c r="U95">
        <f t="shared" si="12"/>
        <v>11.189626693576871</v>
      </c>
      <c r="V95">
        <f t="shared" si="13"/>
        <v>3.5239380000000002</v>
      </c>
      <c r="W95" s="14">
        <v>6.818505424211363E-2</v>
      </c>
      <c r="X95" s="14">
        <v>5.3162353132672639E-2</v>
      </c>
    </row>
    <row r="96" spans="1:24" x14ac:dyDescent="0.25">
      <c r="A96">
        <f t="shared" si="14"/>
        <v>2</v>
      </c>
      <c r="B96">
        <f t="shared" si="15"/>
        <v>10</v>
      </c>
      <c r="C96" t="s">
        <v>524</v>
      </c>
      <c r="D96" t="s">
        <v>46</v>
      </c>
      <c r="E96" s="1">
        <v>2014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3"/>
      <c r="S96" s="3"/>
      <c r="T96" s="3"/>
      <c r="U96" s="3"/>
      <c r="V96" s="3"/>
      <c r="W96" s="15"/>
      <c r="X96" s="15"/>
    </row>
    <row r="97" spans="1:24" x14ac:dyDescent="0.25">
      <c r="A97">
        <f t="shared" si="14"/>
        <v>2</v>
      </c>
      <c r="B97">
        <f t="shared" si="15"/>
        <v>10</v>
      </c>
      <c r="C97" t="s">
        <v>524</v>
      </c>
      <c r="D97" t="s">
        <v>46</v>
      </c>
      <c r="E97" s="1">
        <v>2015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3"/>
      <c r="S97" s="3"/>
      <c r="T97" s="3"/>
      <c r="U97" s="3"/>
      <c r="V97" s="3"/>
      <c r="W97" s="15"/>
      <c r="X97" s="15"/>
    </row>
    <row r="98" spans="1:24" x14ac:dyDescent="0.25">
      <c r="A98">
        <f t="shared" si="14"/>
        <v>2</v>
      </c>
      <c r="B98">
        <f t="shared" si="15"/>
        <v>10</v>
      </c>
      <c r="C98" t="s">
        <v>524</v>
      </c>
      <c r="D98" t="s">
        <v>46</v>
      </c>
      <c r="E98" s="1">
        <v>2016</v>
      </c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3"/>
      <c r="S98" s="3"/>
      <c r="T98" s="3"/>
      <c r="U98" s="3"/>
      <c r="V98" s="3"/>
      <c r="W98" s="15"/>
      <c r="X98" s="15"/>
    </row>
    <row r="99" spans="1:24" x14ac:dyDescent="0.25">
      <c r="A99">
        <f t="shared" si="14"/>
        <v>2</v>
      </c>
      <c r="B99">
        <f t="shared" si="15"/>
        <v>10</v>
      </c>
      <c r="C99" t="s">
        <v>524</v>
      </c>
      <c r="D99" t="s">
        <v>46</v>
      </c>
      <c r="E99" s="1">
        <v>2017</v>
      </c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3"/>
      <c r="S99" s="3"/>
      <c r="T99" s="3"/>
      <c r="U99" s="3"/>
      <c r="V99" s="3"/>
      <c r="W99" s="15"/>
      <c r="X99" s="15"/>
    </row>
    <row r="100" spans="1:24" x14ac:dyDescent="0.25">
      <c r="A100">
        <f t="shared" si="14"/>
        <v>2</v>
      </c>
      <c r="B100">
        <f t="shared" si="15"/>
        <v>10</v>
      </c>
      <c r="C100" t="s">
        <v>524</v>
      </c>
      <c r="D100" t="s">
        <v>46</v>
      </c>
      <c r="E100" s="1">
        <v>2018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3"/>
      <c r="S100" s="3"/>
      <c r="T100" s="3"/>
      <c r="U100" s="3"/>
      <c r="V100" s="3"/>
      <c r="W100" s="15"/>
      <c r="X100" s="15"/>
    </row>
    <row r="101" spans="1:24" x14ac:dyDescent="0.25">
      <c r="A101">
        <f t="shared" si="14"/>
        <v>2</v>
      </c>
      <c r="B101">
        <f t="shared" si="15"/>
        <v>11</v>
      </c>
      <c r="C101" t="s">
        <v>524</v>
      </c>
      <c r="D101" t="s">
        <v>49</v>
      </c>
      <c r="E101" s="1">
        <v>2010</v>
      </c>
      <c r="F101" s="10">
        <v>148105.1379</v>
      </c>
      <c r="G101" s="10">
        <v>70651.216499999995</v>
      </c>
      <c r="H101" s="10">
        <v>524331.67290000001</v>
      </c>
      <c r="I101" s="10">
        <v>1095521.6310000001</v>
      </c>
      <c r="J101" s="10">
        <v>409913.65619999997</v>
      </c>
      <c r="K101" s="10">
        <v>515978.9118</v>
      </c>
      <c r="L101" s="10">
        <v>222814.10819999999</v>
      </c>
      <c r="M101" s="10">
        <v>987936.51509999996</v>
      </c>
      <c r="N101" s="10">
        <v>3.2208960000000002</v>
      </c>
      <c r="O101" s="10">
        <v>148700.42850000001</v>
      </c>
      <c r="P101" s="10">
        <v>16.392060000000001</v>
      </c>
      <c r="Q101" s="10">
        <f t="shared" si="8"/>
        <v>6.44909370119046E-2</v>
      </c>
      <c r="R101">
        <f t="shared" si="9"/>
        <v>0.4149190256000489</v>
      </c>
      <c r="S101">
        <f t="shared" si="10"/>
        <v>0.15051617814222445</v>
      </c>
      <c r="T101">
        <f t="shared" si="11"/>
        <v>2.3157371674905458</v>
      </c>
      <c r="U101">
        <f t="shared" si="12"/>
        <v>13.803373718693841</v>
      </c>
      <c r="V101">
        <f t="shared" si="13"/>
        <v>3.2208960000000002</v>
      </c>
      <c r="W101" s="14">
        <v>7.0715703230515237E-2</v>
      </c>
      <c r="X101" s="14">
        <v>3.3389796360106465E-2</v>
      </c>
    </row>
    <row r="102" spans="1:24" x14ac:dyDescent="0.25">
      <c r="A102">
        <f t="shared" si="14"/>
        <v>2</v>
      </c>
      <c r="B102">
        <f t="shared" si="15"/>
        <v>11</v>
      </c>
      <c r="C102" t="s">
        <v>524</v>
      </c>
      <c r="D102" t="s">
        <v>49</v>
      </c>
      <c r="E102" s="1">
        <v>2011</v>
      </c>
      <c r="F102" s="10">
        <v>124294.96860000001</v>
      </c>
      <c r="G102" s="10">
        <v>54591.012300000002</v>
      </c>
      <c r="H102" s="10">
        <v>598351.13910000003</v>
      </c>
      <c r="I102" s="10">
        <v>1286399.4000000001</v>
      </c>
      <c r="J102" s="10">
        <v>463743.98510000005</v>
      </c>
      <c r="K102" s="10">
        <v>541909.99060000002</v>
      </c>
      <c r="L102" s="10">
        <v>243445.8389</v>
      </c>
      <c r="M102" s="10">
        <v>1068414.6737000002</v>
      </c>
      <c r="N102" s="10">
        <v>2.7587120000000001</v>
      </c>
      <c r="O102" s="10">
        <v>160687.47750000001</v>
      </c>
      <c r="P102" s="10">
        <v>17.107013000000002</v>
      </c>
      <c r="Q102" s="10">
        <f t="shared" si="8"/>
        <v>4.2437062937062932E-2</v>
      </c>
      <c r="R102">
        <f t="shared" si="9"/>
        <v>0.43404868588524703</v>
      </c>
      <c r="S102">
        <f t="shared" si="10"/>
        <v>0.15039804436935261</v>
      </c>
      <c r="T102">
        <f t="shared" si="11"/>
        <v>2.225998164719504</v>
      </c>
      <c r="U102">
        <f t="shared" si="12"/>
        <v>13.881686494399181</v>
      </c>
      <c r="V102">
        <f t="shared" si="13"/>
        <v>2.7587120000000001</v>
      </c>
      <c r="W102" s="14">
        <v>2.2796651135908119E-2</v>
      </c>
      <c r="X102" s="14">
        <v>3.2400284200950008E-2</v>
      </c>
    </row>
    <row r="103" spans="1:24" x14ac:dyDescent="0.25">
      <c r="A103">
        <f t="shared" si="14"/>
        <v>2</v>
      </c>
      <c r="B103">
        <f t="shared" si="15"/>
        <v>11</v>
      </c>
      <c r="C103" t="s">
        <v>524</v>
      </c>
      <c r="D103" t="s">
        <v>49</v>
      </c>
      <c r="E103" s="1">
        <v>2012</v>
      </c>
      <c r="F103" s="10">
        <v>92871.636400000003</v>
      </c>
      <c r="G103" s="10">
        <v>38854.934800000003</v>
      </c>
      <c r="H103" s="10">
        <v>707524.82459999993</v>
      </c>
      <c r="I103" s="10">
        <v>1496640.6706000001</v>
      </c>
      <c r="J103" s="10">
        <v>541705.21120000002</v>
      </c>
      <c r="K103" s="10">
        <v>561493.96840000001</v>
      </c>
      <c r="L103" s="10">
        <v>250559.90340000001</v>
      </c>
      <c r="M103" s="10">
        <v>1187553.3702</v>
      </c>
      <c r="N103" s="10">
        <v>3.2252480000000001</v>
      </c>
      <c r="O103" s="10">
        <v>215727.22500000001</v>
      </c>
      <c r="P103" s="10">
        <v>22.080544</v>
      </c>
      <c r="Q103" s="10">
        <f t="shared" si="8"/>
        <v>2.5961431867559191E-2</v>
      </c>
      <c r="R103">
        <f t="shared" si="9"/>
        <v>0.45615230842953153</v>
      </c>
      <c r="S103">
        <f t="shared" si="10"/>
        <v>0.18165686731508213</v>
      </c>
      <c r="T103">
        <f t="shared" si="11"/>
        <v>2.2409569958351123</v>
      </c>
      <c r="U103">
        <f t="shared" si="12"/>
        <v>13.987405757207329</v>
      </c>
      <c r="V103">
        <f t="shared" si="13"/>
        <v>3.2252480000000001</v>
      </c>
      <c r="W103" s="14">
        <v>9.0897842124343819E-2</v>
      </c>
      <c r="X103" s="14">
        <v>4.6118443220665092E-2</v>
      </c>
    </row>
    <row r="104" spans="1:24" x14ac:dyDescent="0.25">
      <c r="A104">
        <f t="shared" si="14"/>
        <v>2</v>
      </c>
      <c r="B104">
        <f t="shared" si="15"/>
        <v>11</v>
      </c>
      <c r="C104" t="s">
        <v>524</v>
      </c>
      <c r="D104" t="s">
        <v>49</v>
      </c>
      <c r="E104" s="1">
        <v>2013</v>
      </c>
      <c r="F104" s="10">
        <v>100919.6562</v>
      </c>
      <c r="G104" s="10">
        <v>19645.131000000001</v>
      </c>
      <c r="H104" s="10">
        <v>841318.79040000006</v>
      </c>
      <c r="I104" s="10">
        <v>1746821.0067</v>
      </c>
      <c r="J104" s="10">
        <v>631282.20539999998</v>
      </c>
      <c r="K104" s="10">
        <v>682242.63030000008</v>
      </c>
      <c r="L104" s="10">
        <v>333601.65960000001</v>
      </c>
      <c r="M104" s="10">
        <v>1405330.0074</v>
      </c>
      <c r="N104" s="10">
        <v>3.3428009999999997</v>
      </c>
      <c r="O104" s="10">
        <v>262452.69270000001</v>
      </c>
      <c r="P104" s="10">
        <v>23.926551</v>
      </c>
      <c r="Q104" s="10">
        <f t="shared" si="8"/>
        <v>1.1246218659296136E-2</v>
      </c>
      <c r="R104">
        <f t="shared" si="9"/>
        <v>0.44920566847351018</v>
      </c>
      <c r="S104">
        <f t="shared" si="10"/>
        <v>0.18675520434204884</v>
      </c>
      <c r="T104">
        <f t="shared" si="11"/>
        <v>2.0450816435326873</v>
      </c>
      <c r="U104">
        <f t="shared" si="12"/>
        <v>14.155782713881571</v>
      </c>
      <c r="V104">
        <f t="shared" si="13"/>
        <v>3.3428009999999997</v>
      </c>
      <c r="W104" s="14">
        <v>6.818505424211363E-2</v>
      </c>
      <c r="X104" s="14">
        <v>5.3162353132672639E-2</v>
      </c>
    </row>
    <row r="105" spans="1:24" x14ac:dyDescent="0.25">
      <c r="A105">
        <f t="shared" si="14"/>
        <v>2</v>
      </c>
      <c r="B105">
        <f t="shared" si="15"/>
        <v>11</v>
      </c>
      <c r="C105" t="s">
        <v>524</v>
      </c>
      <c r="D105" t="s">
        <v>49</v>
      </c>
      <c r="E105" s="1">
        <v>2014</v>
      </c>
      <c r="F105" s="10">
        <v>123702.7968</v>
      </c>
      <c r="G105" s="10">
        <v>22241.34</v>
      </c>
      <c r="H105" s="10">
        <v>1068643.3428</v>
      </c>
      <c r="I105" s="10">
        <v>3768928.1387999998</v>
      </c>
      <c r="J105" s="10">
        <v>759300.73560000001</v>
      </c>
      <c r="K105" s="10">
        <v>903277.58400000003</v>
      </c>
      <c r="L105" s="10">
        <v>446574.46679999999</v>
      </c>
      <c r="M105" s="10">
        <v>1786882.284</v>
      </c>
      <c r="N105" s="10">
        <v>3.9457439999999999</v>
      </c>
      <c r="O105" s="10">
        <v>308140.272</v>
      </c>
      <c r="P105" s="10">
        <v>26.950175999999999</v>
      </c>
      <c r="Q105" s="10">
        <f t="shared" si="8"/>
        <v>5.9012374820925839E-3</v>
      </c>
      <c r="R105">
        <f t="shared" si="9"/>
        <v>0.42493047381961735</v>
      </c>
      <c r="S105">
        <f t="shared" si="10"/>
        <v>0.17244575916339433</v>
      </c>
      <c r="T105">
        <f t="shared" si="11"/>
        <v>2.0226807646943601</v>
      </c>
      <c r="U105">
        <f t="shared" si="12"/>
        <v>14.395982918440751</v>
      </c>
      <c r="V105">
        <f t="shared" si="13"/>
        <v>3.9457439999999999</v>
      </c>
      <c r="W105" s="14">
        <v>7.5374216906654024E-2</v>
      </c>
      <c r="X105" s="14">
        <v>4.6255509953403877E-2</v>
      </c>
    </row>
    <row r="106" spans="1:24" x14ac:dyDescent="0.25">
      <c r="A106">
        <f t="shared" si="14"/>
        <v>2</v>
      </c>
      <c r="B106">
        <f t="shared" si="15"/>
        <v>11</v>
      </c>
      <c r="C106" t="s">
        <v>524</v>
      </c>
      <c r="D106" t="s">
        <v>49</v>
      </c>
      <c r="E106" s="1">
        <v>2015</v>
      </c>
      <c r="F106" s="10">
        <v>133673.57009999998</v>
      </c>
      <c r="G106" s="10">
        <v>22562.406299999999</v>
      </c>
      <c r="H106" s="10">
        <v>1318286.2651</v>
      </c>
      <c r="I106" s="10">
        <v>4854176.8428999996</v>
      </c>
      <c r="J106" s="10">
        <v>894089.45429999987</v>
      </c>
      <c r="K106" s="10">
        <v>1184876.8679999998</v>
      </c>
      <c r="L106" s="10">
        <v>571800.4264</v>
      </c>
      <c r="M106" s="10">
        <v>2205978.6686</v>
      </c>
      <c r="N106" s="10">
        <v>7.6813379999999984</v>
      </c>
      <c r="O106" s="10">
        <v>388222.54449999996</v>
      </c>
      <c r="P106" s="10">
        <v>30.136042999999997</v>
      </c>
      <c r="Q106" s="10">
        <f t="shared" si="8"/>
        <v>4.6480396224132378E-3</v>
      </c>
      <c r="R106">
        <f t="shared" si="9"/>
        <v>0.40530285583741565</v>
      </c>
      <c r="S106">
        <f t="shared" si="10"/>
        <v>0.17598653605584549</v>
      </c>
      <c r="T106">
        <f t="shared" si="11"/>
        <v>2.0721860518010971</v>
      </c>
      <c r="U106">
        <f t="shared" si="12"/>
        <v>14.606681809029885</v>
      </c>
      <c r="V106">
        <f t="shared" si="13"/>
        <v>7.6813379999999984</v>
      </c>
      <c r="W106" s="14">
        <v>4.7418225017766158E-2</v>
      </c>
      <c r="X106" s="14">
        <v>4.4373712732147359E-2</v>
      </c>
    </row>
    <row r="107" spans="1:24" x14ac:dyDescent="0.25">
      <c r="A107">
        <f t="shared" si="14"/>
        <v>2</v>
      </c>
      <c r="B107">
        <f t="shared" si="15"/>
        <v>11</v>
      </c>
      <c r="C107" t="s">
        <v>524</v>
      </c>
      <c r="D107" t="s">
        <v>49</v>
      </c>
      <c r="E107" s="1">
        <v>2016</v>
      </c>
      <c r="F107" s="10">
        <v>153448.21230000001</v>
      </c>
      <c r="G107" s="10">
        <v>18673.777600000001</v>
      </c>
      <c r="H107" s="10">
        <v>1655316.7137000002</v>
      </c>
      <c r="I107" s="10">
        <v>5332692</v>
      </c>
      <c r="J107" s="10">
        <v>1075781.7328000001</v>
      </c>
      <c r="K107" s="10">
        <v>1466915.9798000001</v>
      </c>
      <c r="L107" s="10">
        <v>685566.67350000003</v>
      </c>
      <c r="M107" s="10">
        <v>2735226.6050000004</v>
      </c>
      <c r="N107" s="10">
        <v>9.2854330000000012</v>
      </c>
      <c r="O107" s="10">
        <v>438344.94350000005</v>
      </c>
      <c r="P107" s="10">
        <v>28.885415000000002</v>
      </c>
      <c r="Q107" s="10">
        <f t="shared" si="8"/>
        <v>3.5017543859649125E-3</v>
      </c>
      <c r="R107">
        <f t="shared" si="9"/>
        <v>0.39330625507717298</v>
      </c>
      <c r="S107">
        <f t="shared" si="10"/>
        <v>0.16025909615631279</v>
      </c>
      <c r="T107">
        <f t="shared" si="11"/>
        <v>2.139713081896184</v>
      </c>
      <c r="U107">
        <f t="shared" si="12"/>
        <v>14.821724844153751</v>
      </c>
      <c r="V107">
        <f t="shared" si="13"/>
        <v>9.2854330000000012</v>
      </c>
      <c r="W107" s="14">
        <v>6.0913285811157181E-2</v>
      </c>
      <c r="X107" s="14">
        <v>3.6293993738441388E-2</v>
      </c>
    </row>
    <row r="108" spans="1:24" x14ac:dyDescent="0.25">
      <c r="A108">
        <f t="shared" si="14"/>
        <v>2</v>
      </c>
      <c r="B108">
        <f t="shared" si="15"/>
        <v>11</v>
      </c>
      <c r="C108" t="s">
        <v>524</v>
      </c>
      <c r="D108" t="s">
        <v>49</v>
      </c>
      <c r="E108" s="1">
        <v>2017</v>
      </c>
      <c r="F108" s="10">
        <v>309404.5196</v>
      </c>
      <c r="G108" s="10">
        <v>18619.314400000003</v>
      </c>
      <c r="H108" s="10">
        <v>1961806.5751000002</v>
      </c>
      <c r="I108" s="10">
        <v>6491921.040000001</v>
      </c>
      <c r="J108" s="10">
        <v>1207416.3383000002</v>
      </c>
      <c r="K108" s="10">
        <v>1870173.0202000001</v>
      </c>
      <c r="L108" s="10">
        <v>839160.77600000007</v>
      </c>
      <c r="M108" s="10">
        <v>3280804.6692000004</v>
      </c>
      <c r="N108" s="10">
        <v>7.5510560000000009</v>
      </c>
      <c r="O108" s="10">
        <v>528181.46380000003</v>
      </c>
      <c r="P108" s="10">
        <v>34.849117</v>
      </c>
      <c r="Q108" s="10">
        <f t="shared" si="8"/>
        <v>2.8680746862565043E-3</v>
      </c>
      <c r="R108">
        <f t="shared" si="9"/>
        <v>0.36802445132901485</v>
      </c>
      <c r="S108">
        <f t="shared" si="10"/>
        <v>0.16099143870360105</v>
      </c>
      <c r="T108">
        <f t="shared" si="11"/>
        <v>2.2286230168126924</v>
      </c>
      <c r="U108">
        <f t="shared" si="12"/>
        <v>15.00359927624844</v>
      </c>
      <c r="V108">
        <f t="shared" si="13"/>
        <v>7.5510560000000009</v>
      </c>
      <c r="W108" s="14">
        <v>7.6348374912587946E-2</v>
      </c>
      <c r="X108" s="14">
        <v>5.3088483956578857E-2</v>
      </c>
    </row>
    <row r="109" spans="1:24" x14ac:dyDescent="0.25">
      <c r="A109">
        <f t="shared" si="14"/>
        <v>2</v>
      </c>
      <c r="B109">
        <f t="shared" si="15"/>
        <v>11</v>
      </c>
      <c r="C109" t="s">
        <v>524</v>
      </c>
      <c r="D109" t="s">
        <v>49</v>
      </c>
      <c r="E109" s="1">
        <v>2018</v>
      </c>
      <c r="F109" s="10">
        <v>367445.81840000005</v>
      </c>
      <c r="G109" s="10">
        <v>18343.6944</v>
      </c>
      <c r="H109" s="10">
        <v>2574821.6776000001</v>
      </c>
      <c r="I109" s="10">
        <v>11660196.5944</v>
      </c>
      <c r="J109" s="10">
        <v>1635152.0080000001</v>
      </c>
      <c r="K109" s="10">
        <v>2415609.4295999999</v>
      </c>
      <c r="L109" s="10">
        <v>1070725.5744</v>
      </c>
      <c r="M109" s="10">
        <v>4315526.2856000001</v>
      </c>
      <c r="N109" s="10">
        <v>10.540288</v>
      </c>
      <c r="O109" s="10">
        <v>691895.04720000003</v>
      </c>
      <c r="P109" s="10">
        <v>39.316472000000005</v>
      </c>
      <c r="Q109" s="10">
        <f t="shared" si="8"/>
        <v>1.5731891183386958E-3</v>
      </c>
      <c r="R109">
        <f t="shared" si="9"/>
        <v>0.37889979107673544</v>
      </c>
      <c r="S109">
        <f t="shared" si="10"/>
        <v>0.16032692223627687</v>
      </c>
      <c r="T109">
        <f t="shared" si="11"/>
        <v>2.2560490636955497</v>
      </c>
      <c r="U109">
        <f t="shared" si="12"/>
        <v>15.277729841597694</v>
      </c>
      <c r="V109">
        <f t="shared" si="13"/>
        <v>10.540288</v>
      </c>
      <c r="W109" s="14">
        <v>2.5000000000000001E-2</v>
      </c>
      <c r="X109" s="14">
        <v>7.3075917603167409E-2</v>
      </c>
    </row>
    <row r="110" spans="1:24" x14ac:dyDescent="0.25">
      <c r="A110">
        <f t="shared" si="14"/>
        <v>2</v>
      </c>
      <c r="B110">
        <f t="shared" si="15"/>
        <v>12</v>
      </c>
      <c r="C110" t="s">
        <v>524</v>
      </c>
      <c r="D110" t="s">
        <v>50</v>
      </c>
      <c r="E110" s="1">
        <v>2010</v>
      </c>
      <c r="F110" s="10">
        <v>4369.7780999999995</v>
      </c>
      <c r="G110" s="10">
        <v>0</v>
      </c>
      <c r="H110" s="10">
        <v>72139.442999999999</v>
      </c>
      <c r="I110" s="10">
        <v>65223.144</v>
      </c>
      <c r="J110" s="10">
        <v>10897.8441</v>
      </c>
      <c r="K110" s="10">
        <v>51852.111899999996</v>
      </c>
      <c r="L110" s="10">
        <v>20257.135200000001</v>
      </c>
      <c r="M110" s="10">
        <v>93707.942999999999</v>
      </c>
      <c r="N110" s="10">
        <v>1.279731</v>
      </c>
      <c r="O110" s="10" t="e">
        <v>#VALUE!</v>
      </c>
      <c r="P110" s="10">
        <v>-0.43136999999999998</v>
      </c>
      <c r="Q110" s="10">
        <f t="shared" si="8"/>
        <v>0</v>
      </c>
      <c r="R110">
        <f t="shared" si="9"/>
        <v>0.11629584164492865</v>
      </c>
      <c r="S110" t="e">
        <f t="shared" si="10"/>
        <v>#VALUE!</v>
      </c>
      <c r="T110">
        <f t="shared" si="11"/>
        <v>2.5596961953435544</v>
      </c>
      <c r="U110">
        <f t="shared" si="12"/>
        <v>11.447938235177984</v>
      </c>
      <c r="V110">
        <f t="shared" si="13"/>
        <v>1.279731</v>
      </c>
      <c r="W110" s="14">
        <v>7.0715703230515237E-2</v>
      </c>
      <c r="X110" s="14">
        <v>3.3389796360106465E-2</v>
      </c>
    </row>
    <row r="111" spans="1:24" x14ac:dyDescent="0.25">
      <c r="A111">
        <f t="shared" si="14"/>
        <v>2</v>
      </c>
      <c r="B111">
        <f t="shared" si="15"/>
        <v>12</v>
      </c>
      <c r="C111" t="s">
        <v>524</v>
      </c>
      <c r="D111" t="s">
        <v>50</v>
      </c>
      <c r="E111" s="1">
        <v>2011</v>
      </c>
      <c r="F111" s="10">
        <v>15022.986000000001</v>
      </c>
      <c r="G111" s="10">
        <v>0</v>
      </c>
      <c r="H111" s="10">
        <v>67371.045500000007</v>
      </c>
      <c r="I111" s="10">
        <v>74606.667300000001</v>
      </c>
      <c r="J111" s="10">
        <v>12039.379000000001</v>
      </c>
      <c r="K111" s="10">
        <v>63201.492200000001</v>
      </c>
      <c r="L111" s="10">
        <v>37720.888700000003</v>
      </c>
      <c r="M111" s="10">
        <v>106690.18800000001</v>
      </c>
      <c r="N111" s="10">
        <v>1.4243349999999999</v>
      </c>
      <c r="O111" s="10" t="e">
        <v>#VALUE!</v>
      </c>
      <c r="P111" s="10">
        <v>-6.3720250000000007</v>
      </c>
      <c r="Q111" s="10">
        <f t="shared" si="8"/>
        <v>0</v>
      </c>
      <c r="R111">
        <f t="shared" si="9"/>
        <v>0.11284429454749859</v>
      </c>
      <c r="S111" t="e">
        <f t="shared" si="10"/>
        <v>#VALUE!</v>
      </c>
      <c r="T111">
        <f t="shared" si="11"/>
        <v>1.6755037958583407</v>
      </c>
      <c r="U111">
        <f t="shared" si="12"/>
        <v>11.577684474298492</v>
      </c>
      <c r="V111">
        <f t="shared" si="13"/>
        <v>1.4243349999999999</v>
      </c>
      <c r="W111" s="14">
        <v>2.2796651135908119E-2</v>
      </c>
      <c r="X111" s="14">
        <v>3.2400284200950008E-2</v>
      </c>
    </row>
    <row r="112" spans="1:24" x14ac:dyDescent="0.25">
      <c r="A112">
        <f t="shared" si="14"/>
        <v>2</v>
      </c>
      <c r="B112">
        <f t="shared" si="15"/>
        <v>12</v>
      </c>
      <c r="C112" t="s">
        <v>524</v>
      </c>
      <c r="D112" t="s">
        <v>50</v>
      </c>
      <c r="E112" s="1">
        <v>2012</v>
      </c>
      <c r="F112" s="10">
        <v>20643.1378</v>
      </c>
      <c r="G112" s="10">
        <v>11707.03</v>
      </c>
      <c r="H112" s="10">
        <v>94229.962</v>
      </c>
      <c r="I112" s="10">
        <v>155974.85399999999</v>
      </c>
      <c r="J112" s="10">
        <v>22125.511399999999</v>
      </c>
      <c r="K112" s="10">
        <v>94070.250199999995</v>
      </c>
      <c r="L112" s="10">
        <v>38600.636400000003</v>
      </c>
      <c r="M112" s="10">
        <v>148804.87959999999</v>
      </c>
      <c r="N112" s="10">
        <v>1.1474439999999999</v>
      </c>
      <c r="O112" s="10" t="e">
        <v>#VALUE!</v>
      </c>
      <c r="P112" s="10">
        <v>23.894746000000001</v>
      </c>
      <c r="Q112" s="10">
        <f t="shared" si="8"/>
        <v>7.5057162739834982E-2</v>
      </c>
      <c r="R112">
        <f t="shared" si="9"/>
        <v>0.14868807702728051</v>
      </c>
      <c r="S112" t="e">
        <f t="shared" si="10"/>
        <v>#VALUE!</v>
      </c>
      <c r="T112">
        <f t="shared" si="11"/>
        <v>2.4370129348437373</v>
      </c>
      <c r="U112">
        <f t="shared" si="12"/>
        <v>11.910391193854203</v>
      </c>
      <c r="V112">
        <f t="shared" si="13"/>
        <v>1.1474439999999999</v>
      </c>
      <c r="W112" s="14">
        <v>9.0897842124343819E-2</v>
      </c>
      <c r="X112" s="14">
        <v>4.6118443220665092E-2</v>
      </c>
    </row>
    <row r="113" spans="1:24" x14ac:dyDescent="0.25">
      <c r="A113">
        <f t="shared" si="14"/>
        <v>2</v>
      </c>
      <c r="B113">
        <f t="shared" si="15"/>
        <v>12</v>
      </c>
      <c r="C113" t="s">
        <v>524</v>
      </c>
      <c r="D113" t="s">
        <v>50</v>
      </c>
      <c r="E113" s="1">
        <v>2013</v>
      </c>
      <c r="F113" s="10">
        <v>24861.8766</v>
      </c>
      <c r="G113" s="10">
        <v>21635.991300000002</v>
      </c>
      <c r="H113" s="10">
        <v>115990.2546</v>
      </c>
      <c r="I113" s="10">
        <v>148662.42930000002</v>
      </c>
      <c r="J113" s="10">
        <v>116288.3073</v>
      </c>
      <c r="K113" s="10">
        <v>94108.904999999999</v>
      </c>
      <c r="L113" s="10">
        <v>45206.855100000001</v>
      </c>
      <c r="M113" s="10">
        <v>186538.17600000001</v>
      </c>
      <c r="N113" s="10">
        <v>2.5523850000000001</v>
      </c>
      <c r="O113" s="10" t="e">
        <v>#VALUE!</v>
      </c>
      <c r="P113" s="10">
        <v>6.4056630000000006</v>
      </c>
      <c r="Q113" s="10">
        <f t="shared" si="8"/>
        <v>0.14553772195084128</v>
      </c>
      <c r="R113">
        <f t="shared" si="9"/>
        <v>0.6234021892655367</v>
      </c>
      <c r="S113" t="e">
        <f t="shared" si="10"/>
        <v>#VALUE!</v>
      </c>
      <c r="T113">
        <f t="shared" si="11"/>
        <v>2.0817397005791718</v>
      </c>
      <c r="U113">
        <f t="shared" si="12"/>
        <v>12.136391194169363</v>
      </c>
      <c r="V113">
        <f t="shared" si="13"/>
        <v>2.5523850000000001</v>
      </c>
      <c r="W113" s="14">
        <v>6.818505424211363E-2</v>
      </c>
      <c r="X113" s="14">
        <v>5.3162353132672639E-2</v>
      </c>
    </row>
    <row r="114" spans="1:24" x14ac:dyDescent="0.25">
      <c r="A114">
        <f t="shared" si="14"/>
        <v>2</v>
      </c>
      <c r="B114">
        <f t="shared" si="15"/>
        <v>12</v>
      </c>
      <c r="C114" t="s">
        <v>524</v>
      </c>
      <c r="D114" t="s">
        <v>50</v>
      </c>
      <c r="E114" s="1">
        <v>2014</v>
      </c>
      <c r="F114" s="10">
        <v>37549.71</v>
      </c>
      <c r="G114" s="10">
        <v>30274.279200000001</v>
      </c>
      <c r="H114" s="10">
        <v>135848.98799999998</v>
      </c>
      <c r="I114" s="10">
        <v>148484.67480000001</v>
      </c>
      <c r="J114" s="10">
        <v>167552.66879999998</v>
      </c>
      <c r="K114" s="10">
        <v>103300.3224</v>
      </c>
      <c r="L114" s="10">
        <v>56874.549599999998</v>
      </c>
      <c r="M114" s="10">
        <v>226452.204</v>
      </c>
      <c r="N114" s="10">
        <v>2.158992</v>
      </c>
      <c r="O114" s="10">
        <v>9084.5172000000002</v>
      </c>
      <c r="P114" s="10">
        <v>7.2028439999999998</v>
      </c>
      <c r="Q114" s="10">
        <f t="shared" si="8"/>
        <v>0.20388824126649871</v>
      </c>
      <c r="R114">
        <f t="shared" si="9"/>
        <v>0.7399030163557162</v>
      </c>
      <c r="S114">
        <f t="shared" si="10"/>
        <v>4.011670913125668E-2</v>
      </c>
      <c r="T114">
        <f t="shared" si="11"/>
        <v>1.8162837882060345</v>
      </c>
      <c r="U114">
        <f t="shared" si="12"/>
        <v>12.330289181769851</v>
      </c>
      <c r="V114">
        <f t="shared" si="13"/>
        <v>2.158992</v>
      </c>
      <c r="W114" s="14">
        <v>7.5374216906654024E-2</v>
      </c>
      <c r="X114" s="14">
        <v>4.6255509953403877E-2</v>
      </c>
    </row>
    <row r="115" spans="1:24" x14ac:dyDescent="0.25">
      <c r="A115">
        <f t="shared" si="14"/>
        <v>2</v>
      </c>
      <c r="B115">
        <f t="shared" si="15"/>
        <v>12</v>
      </c>
      <c r="C115" t="s">
        <v>524</v>
      </c>
      <c r="D115" t="s">
        <v>50</v>
      </c>
      <c r="E115" s="1">
        <v>2015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3"/>
      <c r="S115" s="3"/>
      <c r="T115" s="3"/>
      <c r="U115" s="3"/>
      <c r="V115" s="3"/>
      <c r="W115" s="15"/>
      <c r="X115" s="15"/>
    </row>
    <row r="116" spans="1:24" x14ac:dyDescent="0.25">
      <c r="A116">
        <f t="shared" si="14"/>
        <v>2</v>
      </c>
      <c r="B116">
        <f t="shared" si="15"/>
        <v>12</v>
      </c>
      <c r="C116" t="s">
        <v>524</v>
      </c>
      <c r="D116" t="s">
        <v>50</v>
      </c>
      <c r="E116" s="1">
        <v>2016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3"/>
      <c r="S116" s="3"/>
      <c r="T116" s="3"/>
      <c r="U116" s="3"/>
      <c r="V116" s="3"/>
      <c r="W116" s="15"/>
      <c r="X116" s="15"/>
    </row>
    <row r="117" spans="1:24" x14ac:dyDescent="0.25">
      <c r="A117">
        <f t="shared" si="14"/>
        <v>2</v>
      </c>
      <c r="B117">
        <f t="shared" si="15"/>
        <v>12</v>
      </c>
      <c r="C117" t="s">
        <v>524</v>
      </c>
      <c r="D117" t="s">
        <v>50</v>
      </c>
      <c r="E117" s="1">
        <v>2017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3"/>
      <c r="S117" s="3"/>
      <c r="T117" s="3"/>
      <c r="U117" s="3"/>
      <c r="V117" s="3"/>
      <c r="W117" s="15"/>
      <c r="X117" s="15"/>
    </row>
    <row r="118" spans="1:24" x14ac:dyDescent="0.25">
      <c r="A118">
        <f t="shared" si="14"/>
        <v>2</v>
      </c>
      <c r="B118">
        <f t="shared" si="15"/>
        <v>12</v>
      </c>
      <c r="C118" t="s">
        <v>524</v>
      </c>
      <c r="D118" t="s">
        <v>50</v>
      </c>
      <c r="E118" s="1">
        <v>2018</v>
      </c>
      <c r="F118" s="10">
        <v>26239.927200000002</v>
      </c>
      <c r="G118" s="10">
        <v>14187.467200000001</v>
      </c>
      <c r="H118" s="10">
        <v>329147.4424</v>
      </c>
      <c r="I118" s="10">
        <v>1125594.96</v>
      </c>
      <c r="J118" s="10">
        <v>104723.15120000001</v>
      </c>
      <c r="K118" s="10">
        <v>276784.36960000003</v>
      </c>
      <c r="L118" s="10">
        <v>95826.788800000009</v>
      </c>
      <c r="M118" s="10">
        <v>444659.41680000001</v>
      </c>
      <c r="N118" s="10">
        <v>1.9463600000000001</v>
      </c>
      <c r="O118" s="10">
        <v>131097.82640000002</v>
      </c>
      <c r="P118" s="10">
        <v>88.634240000000005</v>
      </c>
      <c r="Q118" s="10">
        <f t="shared" si="8"/>
        <v>1.2604416068103219E-2</v>
      </c>
      <c r="R118">
        <f t="shared" si="9"/>
        <v>0.2355131753503438</v>
      </c>
      <c r="S118">
        <f t="shared" si="10"/>
        <v>0.29482750493275961</v>
      </c>
      <c r="T118">
        <f t="shared" si="11"/>
        <v>2.8883819761264924</v>
      </c>
      <c r="U118">
        <f t="shared" si="12"/>
        <v>13.005063912608708</v>
      </c>
      <c r="V118">
        <f t="shared" si="13"/>
        <v>1.9463600000000001</v>
      </c>
      <c r="W118" s="14">
        <v>2.5000000000000001E-2</v>
      </c>
      <c r="X118" s="14">
        <v>7.3075917603167409E-2</v>
      </c>
    </row>
    <row r="119" spans="1:24" x14ac:dyDescent="0.25">
      <c r="A119">
        <f t="shared" si="14"/>
        <v>2</v>
      </c>
      <c r="B119">
        <f t="shared" si="15"/>
        <v>13</v>
      </c>
      <c r="C119" t="s">
        <v>524</v>
      </c>
      <c r="D119" t="s">
        <v>51</v>
      </c>
      <c r="E119" s="1">
        <v>2010</v>
      </c>
      <c r="F119" s="10">
        <v>18377.799899999998</v>
      </c>
      <c r="G119" s="10">
        <v>3091.4850000000001</v>
      </c>
      <c r="H119" s="10">
        <v>117768.32369999999</v>
      </c>
      <c r="I119" s="10">
        <v>305913.22499999998</v>
      </c>
      <c r="J119" s="10">
        <v>37335.073499999999</v>
      </c>
      <c r="K119" s="10">
        <v>105572.05589999999</v>
      </c>
      <c r="L119" s="10">
        <v>28477.609499999999</v>
      </c>
      <c r="M119" s="10">
        <v>152168.6433</v>
      </c>
      <c r="N119" s="10">
        <v>3.7241609999999996</v>
      </c>
      <c r="O119" s="10">
        <v>28703.359799999998</v>
      </c>
      <c r="P119" s="10">
        <v>25.580240999999997</v>
      </c>
      <c r="Q119" s="10">
        <f t="shared" si="8"/>
        <v>1.0105757931844889E-2</v>
      </c>
      <c r="R119">
        <f t="shared" si="9"/>
        <v>0.24535326523476994</v>
      </c>
      <c r="S119">
        <f t="shared" si="10"/>
        <v>0.18862861084600338</v>
      </c>
      <c r="T119">
        <f t="shared" si="11"/>
        <v>3.7071951527392071</v>
      </c>
      <c r="U119">
        <f t="shared" si="12"/>
        <v>11.932744680188012</v>
      </c>
      <c r="V119">
        <f t="shared" si="13"/>
        <v>3.7241609999999996</v>
      </c>
      <c r="W119" s="14">
        <v>7.0715703230515237E-2</v>
      </c>
      <c r="X119" s="14">
        <v>3.3389796360106465E-2</v>
      </c>
    </row>
    <row r="120" spans="1:24" x14ac:dyDescent="0.25">
      <c r="A120">
        <f t="shared" si="14"/>
        <v>2</v>
      </c>
      <c r="B120">
        <f t="shared" si="15"/>
        <v>13</v>
      </c>
      <c r="C120" t="s">
        <v>524</v>
      </c>
      <c r="D120" t="s">
        <v>51</v>
      </c>
      <c r="E120" s="1">
        <v>2011</v>
      </c>
      <c r="F120" s="10">
        <v>24140.229300000003</v>
      </c>
      <c r="G120" s="10">
        <v>4422.9350000000004</v>
      </c>
      <c r="H120" s="10">
        <v>125572.37220000001</v>
      </c>
      <c r="I120" s="10">
        <v>376564.18800000002</v>
      </c>
      <c r="J120" s="10">
        <v>43112.371500000001</v>
      </c>
      <c r="K120" s="10">
        <v>117470.155</v>
      </c>
      <c r="L120" s="10">
        <v>35600.878499999999</v>
      </c>
      <c r="M120" s="10">
        <v>168711.7311</v>
      </c>
      <c r="N120" s="10">
        <v>3.4633830000000003</v>
      </c>
      <c r="O120" s="10">
        <v>30444.785800000001</v>
      </c>
      <c r="P120" s="10">
        <v>23.568996000000002</v>
      </c>
      <c r="Q120" s="10">
        <f t="shared" si="8"/>
        <v>1.1745500875935658E-2</v>
      </c>
      <c r="R120">
        <f t="shared" si="9"/>
        <v>0.25553867071902742</v>
      </c>
      <c r="S120">
        <f t="shared" si="10"/>
        <v>0.1804544687052885</v>
      </c>
      <c r="T120">
        <f t="shared" si="11"/>
        <v>3.2996420299010318</v>
      </c>
      <c r="U120">
        <f t="shared" si="12"/>
        <v>12.035946804349939</v>
      </c>
      <c r="V120">
        <f t="shared" si="13"/>
        <v>3.4633830000000003</v>
      </c>
      <c r="W120" s="14">
        <v>2.2796651135908119E-2</v>
      </c>
      <c r="X120" s="14">
        <v>3.2400284200950008E-2</v>
      </c>
    </row>
    <row r="121" spans="1:24" x14ac:dyDescent="0.25">
      <c r="A121">
        <f t="shared" si="14"/>
        <v>2</v>
      </c>
      <c r="B121">
        <f t="shared" si="15"/>
        <v>13</v>
      </c>
      <c r="C121" t="s">
        <v>524</v>
      </c>
      <c r="D121" t="s">
        <v>51</v>
      </c>
      <c r="E121" s="1">
        <v>2012</v>
      </c>
      <c r="F121" s="10">
        <v>26344.694</v>
      </c>
      <c r="G121" s="10">
        <v>5349.57</v>
      </c>
      <c r="H121" s="10">
        <v>140912.32560000001</v>
      </c>
      <c r="I121" s="10">
        <v>341133.55060000002</v>
      </c>
      <c r="J121" s="10">
        <v>51079.8652</v>
      </c>
      <c r="K121" s="10">
        <v>139478.02059999999</v>
      </c>
      <c r="L121" s="10">
        <v>55616.9208</v>
      </c>
      <c r="M121" s="10">
        <v>204922.64420000001</v>
      </c>
      <c r="N121" s="10">
        <v>4.667306</v>
      </c>
      <c r="O121" s="10">
        <v>29948.288400000001</v>
      </c>
      <c r="P121" s="10">
        <v>19.84768</v>
      </c>
      <c r="Q121" s="10">
        <f t="shared" si="8"/>
        <v>1.5681746901150449E-2</v>
      </c>
      <c r="R121">
        <f t="shared" si="9"/>
        <v>0.24926413281173149</v>
      </c>
      <c r="S121">
        <f t="shared" si="10"/>
        <v>0.14614435860378186</v>
      </c>
      <c r="T121">
        <f t="shared" si="11"/>
        <v>2.5078342812534848</v>
      </c>
      <c r="U121">
        <f t="shared" si="12"/>
        <v>12.230387841542013</v>
      </c>
      <c r="V121">
        <f t="shared" si="13"/>
        <v>4.667306</v>
      </c>
      <c r="W121" s="14">
        <v>9.0897842124343819E-2</v>
      </c>
      <c r="X121" s="14">
        <v>4.6118443220665092E-2</v>
      </c>
    </row>
    <row r="122" spans="1:24" x14ac:dyDescent="0.25">
      <c r="A122">
        <f t="shared" si="14"/>
        <v>2</v>
      </c>
      <c r="B122">
        <f t="shared" si="15"/>
        <v>13</v>
      </c>
      <c r="C122" t="s">
        <v>524</v>
      </c>
      <c r="D122" t="s">
        <v>51</v>
      </c>
      <c r="E122" s="1">
        <v>2013</v>
      </c>
      <c r="F122" s="10">
        <v>39280.381800000003</v>
      </c>
      <c r="G122" s="10">
        <v>17934.209699999999</v>
      </c>
      <c r="H122" s="10">
        <v>159385.73970000001</v>
      </c>
      <c r="I122" s="10">
        <v>320118.48</v>
      </c>
      <c r="J122" s="10">
        <v>69689.990700000009</v>
      </c>
      <c r="K122" s="10">
        <v>172804.698</v>
      </c>
      <c r="L122" s="10">
        <v>78336.812399999995</v>
      </c>
      <c r="M122" s="10">
        <v>261991.61670000001</v>
      </c>
      <c r="N122" s="10">
        <v>3.6721409999999999</v>
      </c>
      <c r="O122" s="10">
        <v>36632.4882</v>
      </c>
      <c r="P122" s="10">
        <v>19.743933000000002</v>
      </c>
      <c r="Q122" s="10">
        <f t="shared" si="8"/>
        <v>5.6023662551440333E-2</v>
      </c>
      <c r="R122">
        <f t="shared" si="9"/>
        <v>0.2660008422322927</v>
      </c>
      <c r="S122">
        <f t="shared" si="10"/>
        <v>0.13982313121853412</v>
      </c>
      <c r="T122">
        <f t="shared" si="11"/>
        <v>2.2059194484150342</v>
      </c>
      <c r="U122">
        <f t="shared" si="12"/>
        <v>12.476067784903064</v>
      </c>
      <c r="V122">
        <f t="shared" si="13"/>
        <v>3.6721409999999999</v>
      </c>
      <c r="W122" s="14">
        <v>6.818505424211363E-2</v>
      </c>
      <c r="X122" s="14">
        <v>5.3162353132672639E-2</v>
      </c>
    </row>
    <row r="123" spans="1:24" x14ac:dyDescent="0.25">
      <c r="A123">
        <f t="shared" si="14"/>
        <v>2</v>
      </c>
      <c r="B123">
        <f t="shared" si="15"/>
        <v>13</v>
      </c>
      <c r="C123" t="s">
        <v>524</v>
      </c>
      <c r="D123" t="s">
        <v>51</v>
      </c>
      <c r="E123" s="1">
        <v>2014</v>
      </c>
      <c r="F123" s="10">
        <v>92343.437999999995</v>
      </c>
      <c r="G123" s="10">
        <v>25102.004399999998</v>
      </c>
      <c r="H123" s="10">
        <v>180095.29559999998</v>
      </c>
      <c r="I123" s="10">
        <v>360110.55959999998</v>
      </c>
      <c r="J123" s="10">
        <v>82268.762399999992</v>
      </c>
      <c r="K123" s="10">
        <v>245834.7408</v>
      </c>
      <c r="L123" s="10">
        <v>134438.19839999999</v>
      </c>
      <c r="M123" s="10">
        <v>347854.5576</v>
      </c>
      <c r="N123" s="10">
        <v>3.9643559999999995</v>
      </c>
      <c r="O123" s="10">
        <v>34080.433199999999</v>
      </c>
      <c r="P123" s="10">
        <v>14.647644</v>
      </c>
      <c r="Q123" s="10">
        <f t="shared" si="8"/>
        <v>6.9706382472878747E-2</v>
      </c>
      <c r="R123">
        <f t="shared" si="9"/>
        <v>0.23650333336900339</v>
      </c>
      <c r="S123">
        <f t="shared" si="10"/>
        <v>9.7973226037731814E-2</v>
      </c>
      <c r="T123">
        <f t="shared" si="11"/>
        <v>1.8286078192490864</v>
      </c>
      <c r="U123">
        <f t="shared" si="12"/>
        <v>12.759539733465179</v>
      </c>
      <c r="V123">
        <f t="shared" si="13"/>
        <v>3.9643559999999995</v>
      </c>
      <c r="W123" s="14">
        <v>7.5374216906654024E-2</v>
      </c>
      <c r="X123" s="14">
        <v>4.6255509953403877E-2</v>
      </c>
    </row>
    <row r="124" spans="1:24" x14ac:dyDescent="0.25">
      <c r="A124">
        <f t="shared" si="14"/>
        <v>2</v>
      </c>
      <c r="B124">
        <f t="shared" si="15"/>
        <v>13</v>
      </c>
      <c r="C124" t="s">
        <v>524</v>
      </c>
      <c r="D124" t="s">
        <v>51</v>
      </c>
      <c r="E124" s="1">
        <v>2015</v>
      </c>
      <c r="F124" s="10">
        <v>103968.33229999999</v>
      </c>
      <c r="G124" s="10">
        <v>29412.615399999999</v>
      </c>
      <c r="H124" s="10">
        <v>192427.67739999999</v>
      </c>
      <c r="I124" s="10">
        <v>287109.31269999995</v>
      </c>
      <c r="J124" s="10">
        <v>90804.388499999986</v>
      </c>
      <c r="K124" s="10">
        <v>274620.02609999996</v>
      </c>
      <c r="L124" s="10">
        <v>150357.11109999998</v>
      </c>
      <c r="M124" s="10">
        <v>378874.88449999999</v>
      </c>
      <c r="N124" s="10">
        <v>4.0641999999999996</v>
      </c>
      <c r="O124" s="10">
        <v>35287.416499999999</v>
      </c>
      <c r="P124" s="10">
        <v>15.647169999999999</v>
      </c>
      <c r="Q124" s="10">
        <f t="shared" si="8"/>
        <v>0.10244396158174497</v>
      </c>
      <c r="R124">
        <f t="shared" si="9"/>
        <v>0.23966853495668961</v>
      </c>
      <c r="S124">
        <f t="shared" si="10"/>
        <v>9.3137386360588922E-2</v>
      </c>
      <c r="T124">
        <f t="shared" si="11"/>
        <v>1.8264518657674582</v>
      </c>
      <c r="U124">
        <f t="shared" si="12"/>
        <v>12.844961309510174</v>
      </c>
      <c r="V124">
        <f t="shared" si="13"/>
        <v>4.0641999999999996</v>
      </c>
      <c r="W124" s="14">
        <v>4.7418225017766158E-2</v>
      </c>
      <c r="X124" s="14">
        <v>4.4373712732147359E-2</v>
      </c>
    </row>
    <row r="125" spans="1:24" x14ac:dyDescent="0.25">
      <c r="A125">
        <f t="shared" si="14"/>
        <v>2</v>
      </c>
      <c r="B125">
        <f t="shared" si="15"/>
        <v>13</v>
      </c>
      <c r="C125" t="s">
        <v>524</v>
      </c>
      <c r="D125" t="s">
        <v>51</v>
      </c>
      <c r="E125" s="1">
        <v>2016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3"/>
      <c r="S125" s="3"/>
      <c r="T125" s="3"/>
      <c r="U125" s="3"/>
      <c r="V125" s="3"/>
      <c r="W125" s="15"/>
      <c r="X125" s="15"/>
    </row>
    <row r="126" spans="1:24" x14ac:dyDescent="0.25">
      <c r="A126">
        <f t="shared" si="14"/>
        <v>2</v>
      </c>
      <c r="B126">
        <f t="shared" si="15"/>
        <v>13</v>
      </c>
      <c r="C126" t="s">
        <v>524</v>
      </c>
      <c r="D126" t="s">
        <v>51</v>
      </c>
      <c r="E126" s="1">
        <v>2017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3"/>
      <c r="S126" s="3"/>
      <c r="T126" s="3"/>
      <c r="U126" s="3"/>
      <c r="V126" s="3"/>
      <c r="W126" s="15"/>
      <c r="X126" s="15"/>
    </row>
    <row r="127" spans="1:24" x14ac:dyDescent="0.25">
      <c r="A127">
        <f t="shared" si="14"/>
        <v>2</v>
      </c>
      <c r="B127">
        <f t="shared" si="15"/>
        <v>13</v>
      </c>
      <c r="C127" t="s">
        <v>524</v>
      </c>
      <c r="D127" t="s">
        <v>51</v>
      </c>
      <c r="E127" s="1">
        <v>2018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3"/>
      <c r="S127" s="3"/>
      <c r="T127" s="3"/>
      <c r="U127" s="3"/>
      <c r="V127" s="3"/>
      <c r="W127" s="15"/>
      <c r="X127" s="15"/>
    </row>
    <row r="128" spans="1:24" x14ac:dyDescent="0.25">
      <c r="A128">
        <f t="shared" si="14"/>
        <v>2</v>
      </c>
      <c r="B128">
        <f t="shared" si="15"/>
        <v>14</v>
      </c>
      <c r="C128" t="s">
        <v>524</v>
      </c>
      <c r="D128" t="s">
        <v>55</v>
      </c>
      <c r="E128" s="1">
        <v>2010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3"/>
      <c r="S128" s="3"/>
      <c r="T128" s="3"/>
      <c r="U128" s="3"/>
      <c r="V128" s="3"/>
      <c r="W128" s="15"/>
      <c r="X128" s="15"/>
    </row>
    <row r="129" spans="1:24" x14ac:dyDescent="0.25">
      <c r="A129">
        <f t="shared" si="14"/>
        <v>2</v>
      </c>
      <c r="B129">
        <f t="shared" si="15"/>
        <v>14</v>
      </c>
      <c r="C129" t="s">
        <v>524</v>
      </c>
      <c r="D129" t="s">
        <v>55</v>
      </c>
      <c r="E129" s="1">
        <v>2011</v>
      </c>
      <c r="F129" s="10">
        <v>8674.9498000000003</v>
      </c>
      <c r="G129" s="10">
        <v>5064.6354000000001</v>
      </c>
      <c r="H129" s="10">
        <v>42836.5003</v>
      </c>
      <c r="I129" s="10">
        <v>145336.14480000001</v>
      </c>
      <c r="J129" s="10">
        <v>21462.479500000001</v>
      </c>
      <c r="K129" s="10">
        <v>37331.070700000004</v>
      </c>
      <c r="L129" s="10">
        <v>14234.354200000002</v>
      </c>
      <c r="M129" s="10">
        <v>63670.773100000006</v>
      </c>
      <c r="N129" s="10" t="e">
        <v>#VALUE!</v>
      </c>
      <c r="O129" s="10">
        <v>7208.6344000000008</v>
      </c>
      <c r="P129" s="10" t="e">
        <v>#VALUE!</v>
      </c>
      <c r="Q129" s="10">
        <f t="shared" si="8"/>
        <v>3.4847734587769248E-2</v>
      </c>
      <c r="R129">
        <f t="shared" si="9"/>
        <v>0.33708526620670165</v>
      </c>
      <c r="S129">
        <f t="shared" si="10"/>
        <v>0.11321732168507312</v>
      </c>
      <c r="T129">
        <f t="shared" si="11"/>
        <v>2.6226037497366756</v>
      </c>
      <c r="U129">
        <f t="shared" si="12"/>
        <v>11.061480915233568</v>
      </c>
      <c r="V129" t="e">
        <f t="shared" si="13"/>
        <v>#VALUE!</v>
      </c>
      <c r="W129" s="14">
        <v>2.2796651135908119E-2</v>
      </c>
      <c r="X129" s="14">
        <v>3.2400284200950008E-2</v>
      </c>
    </row>
    <row r="130" spans="1:24" x14ac:dyDescent="0.25">
      <c r="A130">
        <f t="shared" si="14"/>
        <v>2</v>
      </c>
      <c r="B130">
        <f t="shared" si="15"/>
        <v>14</v>
      </c>
      <c r="C130" t="s">
        <v>524</v>
      </c>
      <c r="D130" t="s">
        <v>55</v>
      </c>
      <c r="E130" s="1">
        <v>2012</v>
      </c>
      <c r="F130" s="10">
        <v>13353.7672</v>
      </c>
      <c r="G130" s="10">
        <v>4316.8703999999998</v>
      </c>
      <c r="H130" s="10">
        <v>46949.066800000001</v>
      </c>
      <c r="I130" s="10">
        <v>115963.1716</v>
      </c>
      <c r="J130" s="10">
        <v>22551.9264</v>
      </c>
      <c r="K130" s="10">
        <v>47383.234799999998</v>
      </c>
      <c r="L130" s="10">
        <v>24676.2484</v>
      </c>
      <c r="M130" s="10">
        <v>77447.818199999994</v>
      </c>
      <c r="N130" s="10">
        <v>4.7603419999999996</v>
      </c>
      <c r="O130" s="10">
        <v>8233.6859999999997</v>
      </c>
      <c r="P130" s="10">
        <v>17.041094000000001</v>
      </c>
      <c r="Q130" s="10">
        <f t="shared" si="8"/>
        <v>3.7226218811007405E-2</v>
      </c>
      <c r="R130">
        <f t="shared" si="9"/>
        <v>0.29118865997957838</v>
      </c>
      <c r="S130">
        <f t="shared" si="10"/>
        <v>0.10631269145294012</v>
      </c>
      <c r="T130">
        <f t="shared" si="11"/>
        <v>1.9201960537891165</v>
      </c>
      <c r="U130">
        <f t="shared" si="12"/>
        <v>11.257359675015683</v>
      </c>
      <c r="V130">
        <f t="shared" si="13"/>
        <v>4.7603419999999996</v>
      </c>
      <c r="W130" s="14">
        <v>9.0897842124343819E-2</v>
      </c>
      <c r="X130" s="14">
        <v>4.6118443220665092E-2</v>
      </c>
    </row>
    <row r="131" spans="1:24" x14ac:dyDescent="0.25">
      <c r="A131">
        <f t="shared" si="14"/>
        <v>2</v>
      </c>
      <c r="B131">
        <f t="shared" si="15"/>
        <v>14</v>
      </c>
      <c r="C131" t="s">
        <v>524</v>
      </c>
      <c r="D131" t="s">
        <v>55</v>
      </c>
      <c r="E131" s="1">
        <v>2013</v>
      </c>
      <c r="F131" s="10">
        <v>7118.6841000000004</v>
      </c>
      <c r="G131" s="10">
        <v>3542.0517</v>
      </c>
      <c r="H131" s="10">
        <v>54841.696800000005</v>
      </c>
      <c r="I131" s="10">
        <v>104858.5626</v>
      </c>
      <c r="J131" s="10">
        <v>22240.3302</v>
      </c>
      <c r="K131" s="10">
        <v>52572.544200000004</v>
      </c>
      <c r="L131" s="10">
        <v>23332.0923</v>
      </c>
      <c r="M131" s="10">
        <v>83568.378299999997</v>
      </c>
      <c r="N131" s="10">
        <v>3.9685470000000005</v>
      </c>
      <c r="O131" s="10">
        <v>11296.362000000001</v>
      </c>
      <c r="P131" s="10">
        <v>21.456500999999999</v>
      </c>
      <c r="Q131" s="10">
        <f t="shared" ref="Q131:Q190" si="16">G131/I131</f>
        <v>3.377932724017714E-2</v>
      </c>
      <c r="R131">
        <f t="shared" si="9"/>
        <v>0.26613332282409508</v>
      </c>
      <c r="S131">
        <f t="shared" si="10"/>
        <v>0.13517507734142548</v>
      </c>
      <c r="T131">
        <f t="shared" si="11"/>
        <v>2.2532288799491851</v>
      </c>
      <c r="U131">
        <f t="shared" si="12"/>
        <v>11.333420477518217</v>
      </c>
      <c r="V131">
        <f t="shared" si="13"/>
        <v>3.9685470000000005</v>
      </c>
      <c r="W131" s="14">
        <v>6.818505424211363E-2</v>
      </c>
      <c r="X131" s="14">
        <v>5.3162353132672639E-2</v>
      </c>
    </row>
    <row r="132" spans="1:24" x14ac:dyDescent="0.25">
      <c r="A132">
        <f t="shared" si="14"/>
        <v>2</v>
      </c>
      <c r="B132">
        <f t="shared" si="15"/>
        <v>14</v>
      </c>
      <c r="C132" t="s">
        <v>524</v>
      </c>
      <c r="D132" t="s">
        <v>55</v>
      </c>
      <c r="E132" s="1">
        <v>2014</v>
      </c>
      <c r="F132" s="10">
        <v>16367.3928</v>
      </c>
      <c r="G132" s="10">
        <v>3017.0052000000001</v>
      </c>
      <c r="H132" s="10">
        <v>66033.514800000004</v>
      </c>
      <c r="I132" s="10">
        <v>106032.564</v>
      </c>
      <c r="J132" s="10">
        <v>21439.162799999998</v>
      </c>
      <c r="K132" s="10">
        <v>75631.723199999993</v>
      </c>
      <c r="L132" s="10">
        <v>34417.310400000002</v>
      </c>
      <c r="M132" s="10">
        <v>105721.7436</v>
      </c>
      <c r="N132" s="10">
        <v>3.0895919999999997</v>
      </c>
      <c r="O132" s="10">
        <v>13475.088</v>
      </c>
      <c r="P132" s="10">
        <v>21.794652000000003</v>
      </c>
      <c r="Q132" s="10">
        <f t="shared" si="16"/>
        <v>2.845357205546779E-2</v>
      </c>
      <c r="R132">
        <f t="shared" ref="R132:R190" si="17">J132/M132</f>
        <v>0.20278858510994136</v>
      </c>
      <c r="S132">
        <f t="shared" ref="S132:S190" si="18">O132/M132</f>
        <v>0.12745805679277503</v>
      </c>
      <c r="T132">
        <f t="shared" ref="T132:T190" si="19">K132/L132</f>
        <v>2.197490806835388</v>
      </c>
      <c r="U132">
        <f t="shared" ref="U132:U190" si="20">LN(M132)</f>
        <v>11.568565861204243</v>
      </c>
      <c r="V132">
        <f t="shared" ref="V132:V190" si="21">N132</f>
        <v>3.0895919999999997</v>
      </c>
      <c r="W132" s="14">
        <v>7.5374216906654024E-2</v>
      </c>
      <c r="X132" s="14">
        <v>4.6255509953403877E-2</v>
      </c>
    </row>
    <row r="133" spans="1:24" x14ac:dyDescent="0.25">
      <c r="A133">
        <f t="shared" ref="A133:A196" si="22">IF(C133=C132,A132,A132+1)</f>
        <v>2</v>
      </c>
      <c r="B133">
        <f t="shared" ref="B133:B196" si="23">IF(D133=D132,B132,B132+1)</f>
        <v>14</v>
      </c>
      <c r="C133" t="s">
        <v>524</v>
      </c>
      <c r="D133" t="s">
        <v>55</v>
      </c>
      <c r="E133" s="1">
        <v>2015</v>
      </c>
      <c r="F133" s="10">
        <v>6317.7988999999998</v>
      </c>
      <c r="G133" s="10">
        <v>1989.4258999999997</v>
      </c>
      <c r="H133" s="10">
        <v>32917.9879</v>
      </c>
      <c r="I133" s="10">
        <v>76880.439299999998</v>
      </c>
      <c r="J133" s="10">
        <v>22029.996099999997</v>
      </c>
      <c r="K133" s="10">
        <v>44679.782699999996</v>
      </c>
      <c r="L133" s="10">
        <v>34090.509599999998</v>
      </c>
      <c r="M133" s="10">
        <v>71430.347099999999</v>
      </c>
      <c r="N133" s="10">
        <v>6.9091399999999989</v>
      </c>
      <c r="O133" s="10">
        <v>-34462.383899999993</v>
      </c>
      <c r="P133" s="10">
        <v>-76.142786999999984</v>
      </c>
      <c r="Q133" s="10">
        <f t="shared" si="16"/>
        <v>2.5876879972510768E-2</v>
      </c>
      <c r="R133">
        <f t="shared" si="17"/>
        <v>0.30841227845580493</v>
      </c>
      <c r="S133">
        <f t="shared" si="18"/>
        <v>-0.4824613808995476</v>
      </c>
      <c r="T133">
        <f t="shared" si="19"/>
        <v>1.3106223175965666</v>
      </c>
      <c r="U133">
        <f t="shared" si="20"/>
        <v>11.176478087440026</v>
      </c>
      <c r="V133">
        <f t="shared" si="21"/>
        <v>6.9091399999999989</v>
      </c>
      <c r="W133" s="14">
        <v>4.7418225017766158E-2</v>
      </c>
      <c r="X133" s="14">
        <v>4.4373712732147359E-2</v>
      </c>
    </row>
    <row r="134" spans="1:24" x14ac:dyDescent="0.25">
      <c r="A134">
        <f t="shared" si="22"/>
        <v>2</v>
      </c>
      <c r="B134">
        <f t="shared" si="23"/>
        <v>14</v>
      </c>
      <c r="C134" t="s">
        <v>524</v>
      </c>
      <c r="D134" t="s">
        <v>55</v>
      </c>
      <c r="E134" s="1">
        <v>2016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3"/>
      <c r="S134" s="3"/>
      <c r="T134" s="3"/>
      <c r="U134" s="3"/>
      <c r="V134" s="3"/>
      <c r="W134" s="15"/>
      <c r="X134" s="15"/>
    </row>
    <row r="135" spans="1:24" x14ac:dyDescent="0.25">
      <c r="A135">
        <f t="shared" si="22"/>
        <v>2</v>
      </c>
      <c r="B135">
        <f t="shared" si="23"/>
        <v>14</v>
      </c>
      <c r="C135" t="s">
        <v>524</v>
      </c>
      <c r="D135" t="s">
        <v>55</v>
      </c>
      <c r="E135" s="1">
        <v>2017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3"/>
      <c r="S135" s="3"/>
      <c r="T135" s="3"/>
      <c r="U135" s="3"/>
      <c r="V135" s="3"/>
      <c r="W135" s="15"/>
      <c r="X135" s="15"/>
    </row>
    <row r="136" spans="1:24" x14ac:dyDescent="0.25">
      <c r="A136">
        <f t="shared" si="22"/>
        <v>2</v>
      </c>
      <c r="B136">
        <f t="shared" si="23"/>
        <v>14</v>
      </c>
      <c r="C136" t="s">
        <v>524</v>
      </c>
      <c r="D136" t="s">
        <v>55</v>
      </c>
      <c r="E136" s="1">
        <v>2018</v>
      </c>
      <c r="F136" s="10">
        <v>556.95839999999998</v>
      </c>
      <c r="G136" s="10">
        <v>257.51840000000004</v>
      </c>
      <c r="H136" s="10">
        <v>99974.032800000001</v>
      </c>
      <c r="I136" s="10">
        <v>316151.7464</v>
      </c>
      <c r="J136" s="10">
        <v>30815.370400000003</v>
      </c>
      <c r="K136" s="10">
        <v>110032.22240000001</v>
      </c>
      <c r="L136" s="10">
        <v>48108.030400000003</v>
      </c>
      <c r="M136" s="10">
        <v>157418.6024</v>
      </c>
      <c r="N136" s="10">
        <v>8.1148240000000005</v>
      </c>
      <c r="O136" s="10">
        <v>30674.633600000001</v>
      </c>
      <c r="P136" s="10">
        <v>54.797520000000006</v>
      </c>
      <c r="Q136" s="10">
        <f t="shared" si="16"/>
        <v>8.1454049497542186E-4</v>
      </c>
      <c r="R136">
        <f t="shared" si="17"/>
        <v>0.19575431321450992</v>
      </c>
      <c r="S136">
        <f t="shared" si="18"/>
        <v>0.19486028418709936</v>
      </c>
      <c r="T136">
        <f t="shared" si="19"/>
        <v>2.2871903398481268</v>
      </c>
      <c r="U136">
        <f t="shared" si="20"/>
        <v>11.966663793496695</v>
      </c>
      <c r="V136">
        <f t="shared" si="21"/>
        <v>8.1148240000000005</v>
      </c>
      <c r="W136" s="14">
        <v>2.5000000000000001E-2</v>
      </c>
      <c r="X136" s="14">
        <v>7.3075917603167409E-2</v>
      </c>
    </row>
    <row r="137" spans="1:24" x14ac:dyDescent="0.25">
      <c r="A137">
        <f t="shared" si="22"/>
        <v>2</v>
      </c>
      <c r="B137">
        <f t="shared" si="23"/>
        <v>15</v>
      </c>
      <c r="C137" t="s">
        <v>524</v>
      </c>
      <c r="D137" t="s">
        <v>60</v>
      </c>
      <c r="E137" s="1">
        <v>2010</v>
      </c>
      <c r="F137" s="10">
        <v>136836.3156</v>
      </c>
      <c r="G137" s="10">
        <v>84876.361199999999</v>
      </c>
      <c r="H137" s="10">
        <v>86875.042199999996</v>
      </c>
      <c r="I137" s="10">
        <v>571619.89020000002</v>
      </c>
      <c r="J137" s="10">
        <v>204999.9651</v>
      </c>
      <c r="K137" s="10">
        <v>104597.1597</v>
      </c>
      <c r="L137" s="10">
        <v>177970.32089999999</v>
      </c>
      <c r="M137" s="10">
        <v>353933.3334</v>
      </c>
      <c r="N137" s="10">
        <v>11.258756999999999</v>
      </c>
      <c r="O137" s="10">
        <v>27773.038499999999</v>
      </c>
      <c r="P137" s="10">
        <v>8.5698840000000001</v>
      </c>
      <c r="Q137" s="10">
        <f t="shared" si="16"/>
        <v>0.14848391851848125</v>
      </c>
      <c r="R137">
        <f t="shared" si="17"/>
        <v>0.57920502466016099</v>
      </c>
      <c r="S137">
        <f t="shared" si="18"/>
        <v>7.8469688721327993E-2</v>
      </c>
      <c r="T137">
        <f t="shared" si="19"/>
        <v>0.58772248749707123</v>
      </c>
      <c r="U137">
        <f t="shared" si="20"/>
        <v>12.776863850651958</v>
      </c>
      <c r="V137">
        <f t="shared" si="21"/>
        <v>11.258756999999999</v>
      </c>
      <c r="W137" s="14">
        <v>7.0715703230515237E-2</v>
      </c>
      <c r="X137" s="14">
        <v>3.3389796360106465E-2</v>
      </c>
    </row>
    <row r="138" spans="1:24" x14ac:dyDescent="0.25">
      <c r="A138">
        <f t="shared" si="22"/>
        <v>2</v>
      </c>
      <c r="B138">
        <f t="shared" si="23"/>
        <v>15</v>
      </c>
      <c r="C138" t="s">
        <v>524</v>
      </c>
      <c r="D138" t="s">
        <v>60</v>
      </c>
      <c r="E138" s="1">
        <v>2011</v>
      </c>
      <c r="F138" s="10">
        <v>130224.7001</v>
      </c>
      <c r="G138" s="10">
        <v>93063.050300000003</v>
      </c>
      <c r="H138" s="10">
        <v>90481.255700000009</v>
      </c>
      <c r="I138" s="10">
        <v>594081.13270000007</v>
      </c>
      <c r="J138" s="10">
        <v>218206.62270000001</v>
      </c>
      <c r="K138" s="10">
        <v>117826.9884</v>
      </c>
      <c r="L138" s="10">
        <v>187673.37820000001</v>
      </c>
      <c r="M138" s="10">
        <v>375778.55480000004</v>
      </c>
      <c r="N138" s="10">
        <v>7.5864579999999995</v>
      </c>
      <c r="O138" s="10">
        <v>23813.3819</v>
      </c>
      <c r="P138" s="10">
        <v>4.1530610000000001</v>
      </c>
      <c r="Q138" s="10">
        <f t="shared" si="16"/>
        <v>0.15665040543712253</v>
      </c>
      <c r="R138">
        <f t="shared" si="17"/>
        <v>0.58067875325172758</v>
      </c>
      <c r="S138">
        <f t="shared" si="18"/>
        <v>6.337078472366299E-2</v>
      </c>
      <c r="T138">
        <f t="shared" si="19"/>
        <v>0.62783006055570645</v>
      </c>
      <c r="U138">
        <f t="shared" si="20"/>
        <v>12.836755298872855</v>
      </c>
      <c r="V138">
        <f t="shared" si="21"/>
        <v>7.5864579999999995</v>
      </c>
      <c r="W138" s="14">
        <v>2.2796651135908119E-2</v>
      </c>
      <c r="X138" s="14">
        <v>3.2400284200950008E-2</v>
      </c>
    </row>
    <row r="139" spans="1:24" x14ac:dyDescent="0.25">
      <c r="A139">
        <f t="shared" si="22"/>
        <v>2</v>
      </c>
      <c r="B139">
        <f t="shared" si="23"/>
        <v>15</v>
      </c>
      <c r="C139" t="s">
        <v>524</v>
      </c>
      <c r="D139" t="s">
        <v>60</v>
      </c>
      <c r="E139" s="1">
        <v>2012</v>
      </c>
      <c r="F139" s="10">
        <v>165185.41800000001</v>
      </c>
      <c r="G139" s="10">
        <v>73726.378199999992</v>
      </c>
      <c r="H139" s="10">
        <v>105108.9716</v>
      </c>
      <c r="I139" s="10">
        <v>721822.90720000002</v>
      </c>
      <c r="J139" s="10">
        <v>234554.6102</v>
      </c>
      <c r="K139" s="10">
        <v>148527.3222</v>
      </c>
      <c r="L139" s="10">
        <v>242026.9516</v>
      </c>
      <c r="M139" s="10">
        <v>425802.51299999998</v>
      </c>
      <c r="N139" s="10">
        <v>10.311490000000001</v>
      </c>
      <c r="O139" s="10">
        <v>30263.0602</v>
      </c>
      <c r="P139" s="10">
        <v>8.7298779999999994</v>
      </c>
      <c r="Q139" s="10">
        <f t="shared" si="16"/>
        <v>0.10213915001117048</v>
      </c>
      <c r="R139">
        <f t="shared" si="17"/>
        <v>0.55085304346242792</v>
      </c>
      <c r="S139">
        <f t="shared" si="18"/>
        <v>7.1072995757542654E-2</v>
      </c>
      <c r="T139">
        <f t="shared" si="19"/>
        <v>0.61368091949309989</v>
      </c>
      <c r="U139">
        <f t="shared" si="20"/>
        <v>12.961730933255946</v>
      </c>
      <c r="V139">
        <f t="shared" si="21"/>
        <v>10.311490000000001</v>
      </c>
      <c r="W139" s="14">
        <v>9.0897842124343819E-2</v>
      </c>
      <c r="X139" s="14">
        <v>4.6118443220665092E-2</v>
      </c>
    </row>
    <row r="140" spans="1:24" x14ac:dyDescent="0.25">
      <c r="A140">
        <f t="shared" si="22"/>
        <v>2</v>
      </c>
      <c r="B140">
        <f t="shared" si="23"/>
        <v>15</v>
      </c>
      <c r="C140" t="s">
        <v>524</v>
      </c>
      <c r="D140" t="s">
        <v>60</v>
      </c>
      <c r="E140" s="1">
        <v>2013</v>
      </c>
      <c r="F140" s="10">
        <v>211368.7653</v>
      </c>
      <c r="G140" s="10">
        <v>90996.642000000007</v>
      </c>
      <c r="H140" s="10">
        <v>114422.5962</v>
      </c>
      <c r="I140" s="10">
        <v>637885.47239999997</v>
      </c>
      <c r="J140" s="10">
        <v>277516.70429999998</v>
      </c>
      <c r="K140" s="10">
        <v>198101.3034</v>
      </c>
      <c r="L140" s="10">
        <v>294889.38929999998</v>
      </c>
      <c r="M140" s="10">
        <v>521987.43300000002</v>
      </c>
      <c r="N140" s="10">
        <v>11.181093000000001</v>
      </c>
      <c r="O140" s="10">
        <v>31168.7376</v>
      </c>
      <c r="P140" s="10">
        <v>7.8547589999999996</v>
      </c>
      <c r="Q140" s="10">
        <f t="shared" si="16"/>
        <v>0.14265357330937706</v>
      </c>
      <c r="R140">
        <f t="shared" si="17"/>
        <v>0.53165399539417646</v>
      </c>
      <c r="S140">
        <f t="shared" si="18"/>
        <v>5.9711662828480394E-2</v>
      </c>
      <c r="T140">
        <f t="shared" si="19"/>
        <v>0.67178172761742028</v>
      </c>
      <c r="U140">
        <f t="shared" si="20"/>
        <v>13.165398791862332</v>
      </c>
      <c r="V140">
        <f t="shared" si="21"/>
        <v>11.181093000000001</v>
      </c>
      <c r="W140" s="14">
        <v>6.818505424211363E-2</v>
      </c>
      <c r="X140" s="14">
        <v>5.3162353132672639E-2</v>
      </c>
    </row>
    <row r="141" spans="1:24" x14ac:dyDescent="0.25">
      <c r="A141">
        <f t="shared" si="22"/>
        <v>2</v>
      </c>
      <c r="B141">
        <f t="shared" si="23"/>
        <v>15</v>
      </c>
      <c r="C141" t="s">
        <v>524</v>
      </c>
      <c r="D141" t="s">
        <v>60</v>
      </c>
      <c r="E141" s="1">
        <v>2014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3"/>
      <c r="S141" s="3"/>
      <c r="T141" s="3"/>
      <c r="U141" s="3"/>
      <c r="V141" s="3"/>
      <c r="W141" s="15"/>
      <c r="X141" s="15"/>
    </row>
    <row r="142" spans="1:24" x14ac:dyDescent="0.25">
      <c r="A142">
        <f t="shared" si="22"/>
        <v>2</v>
      </c>
      <c r="B142">
        <f t="shared" si="23"/>
        <v>15</v>
      </c>
      <c r="C142" t="s">
        <v>524</v>
      </c>
      <c r="D142" t="s">
        <v>60</v>
      </c>
      <c r="E142" s="1">
        <v>2015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3"/>
      <c r="S142" s="3"/>
      <c r="T142" s="3"/>
      <c r="U142" s="3"/>
      <c r="V142" s="3"/>
      <c r="W142" s="15"/>
      <c r="X142" s="15"/>
    </row>
    <row r="143" spans="1:24" x14ac:dyDescent="0.25">
      <c r="A143">
        <f t="shared" si="22"/>
        <v>2</v>
      </c>
      <c r="B143">
        <f t="shared" si="23"/>
        <v>15</v>
      </c>
      <c r="C143" t="s">
        <v>524</v>
      </c>
      <c r="D143" t="s">
        <v>60</v>
      </c>
      <c r="E143" s="1">
        <v>2016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3"/>
      <c r="S143" s="3"/>
      <c r="T143" s="3"/>
      <c r="U143" s="3"/>
      <c r="V143" s="3"/>
      <c r="W143" s="15"/>
      <c r="X143" s="15"/>
    </row>
    <row r="144" spans="1:24" x14ac:dyDescent="0.25">
      <c r="A144">
        <f t="shared" si="22"/>
        <v>2</v>
      </c>
      <c r="B144">
        <f t="shared" si="23"/>
        <v>15</v>
      </c>
      <c r="C144" t="s">
        <v>524</v>
      </c>
      <c r="D144" t="s">
        <v>60</v>
      </c>
      <c r="E144" s="1">
        <v>2017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3"/>
      <c r="S144" s="3"/>
      <c r="T144" s="3"/>
      <c r="U144" s="3"/>
      <c r="V144" s="3"/>
      <c r="W144" s="15"/>
      <c r="X144" s="15"/>
    </row>
    <row r="145" spans="1:24" x14ac:dyDescent="0.25">
      <c r="A145">
        <f t="shared" si="22"/>
        <v>2</v>
      </c>
      <c r="B145">
        <f t="shared" si="23"/>
        <v>15</v>
      </c>
      <c r="C145" t="s">
        <v>524</v>
      </c>
      <c r="D145" t="s">
        <v>60</v>
      </c>
      <c r="E145" s="1">
        <v>2018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3"/>
      <c r="S145" s="3"/>
      <c r="T145" s="3"/>
      <c r="U145" s="3"/>
      <c r="V145" s="3"/>
      <c r="W145" s="15"/>
      <c r="X145" s="15"/>
    </row>
    <row r="146" spans="1:24" x14ac:dyDescent="0.25">
      <c r="A146">
        <f t="shared" si="22"/>
        <v>2</v>
      </c>
      <c r="B146">
        <f t="shared" si="23"/>
        <v>16</v>
      </c>
      <c r="C146" t="s">
        <v>524</v>
      </c>
      <c r="D146" t="s">
        <v>62</v>
      </c>
      <c r="E146" s="1">
        <v>2010</v>
      </c>
      <c r="F146" s="10">
        <v>8.6273999999999997</v>
      </c>
      <c r="G146" s="10">
        <v>0</v>
      </c>
      <c r="H146" s="10">
        <v>39077.808299999997</v>
      </c>
      <c r="I146" s="10">
        <v>54102.4254</v>
      </c>
      <c r="J146" s="10">
        <v>26179.845300000001</v>
      </c>
      <c r="K146" s="10">
        <v>24136.589400000001</v>
      </c>
      <c r="L146" s="10">
        <v>11606.728799999999</v>
      </c>
      <c r="M146" s="10">
        <v>50769.373200000002</v>
      </c>
      <c r="N146" s="10">
        <v>2.142471</v>
      </c>
      <c r="O146" s="10">
        <v>4086.5117999999998</v>
      </c>
      <c r="P146" s="10">
        <v>6.5568239999999989</v>
      </c>
      <c r="Q146" s="10">
        <f t="shared" si="16"/>
        <v>0</v>
      </c>
      <c r="R146">
        <f t="shared" si="17"/>
        <v>0.51566217287866767</v>
      </c>
      <c r="S146">
        <f t="shared" si="18"/>
        <v>8.0491673275178421E-2</v>
      </c>
      <c r="T146">
        <f t="shared" si="19"/>
        <v>2.0795341922695743</v>
      </c>
      <c r="U146">
        <f t="shared" si="20"/>
        <v>10.835048561991682</v>
      </c>
      <c r="V146">
        <f t="shared" si="21"/>
        <v>2.142471</v>
      </c>
      <c r="W146" s="14">
        <v>7.0715703230515237E-2</v>
      </c>
      <c r="X146" s="14">
        <v>3.3389796360106465E-2</v>
      </c>
    </row>
    <row r="147" spans="1:24" x14ac:dyDescent="0.25">
      <c r="A147">
        <f t="shared" si="22"/>
        <v>2</v>
      </c>
      <c r="B147">
        <f t="shared" si="23"/>
        <v>16</v>
      </c>
      <c r="C147" t="s">
        <v>524</v>
      </c>
      <c r="D147" t="s">
        <v>62</v>
      </c>
      <c r="E147" s="1">
        <v>2011</v>
      </c>
      <c r="F147" s="10">
        <v>11.994400000000001</v>
      </c>
      <c r="G147" s="10">
        <v>0</v>
      </c>
      <c r="H147" s="10">
        <v>43656.617400000003</v>
      </c>
      <c r="I147" s="10">
        <v>67401.031499999997</v>
      </c>
      <c r="J147" s="10">
        <v>25718.992200000001</v>
      </c>
      <c r="K147" s="10">
        <v>31025.014900000002</v>
      </c>
      <c r="L147" s="10">
        <v>13487.702800000001</v>
      </c>
      <c r="M147" s="10">
        <v>57232.778900000005</v>
      </c>
      <c r="N147" s="10">
        <v>1.859132</v>
      </c>
      <c r="O147" s="10">
        <v>7454.5196000000005</v>
      </c>
      <c r="P147" s="10">
        <v>14.018454999999999</v>
      </c>
      <c r="Q147" s="10">
        <f t="shared" si="16"/>
        <v>0</v>
      </c>
      <c r="R147">
        <f t="shared" si="17"/>
        <v>0.44937521284677651</v>
      </c>
      <c r="S147">
        <f t="shared" si="18"/>
        <v>0.13024912896549917</v>
      </c>
      <c r="T147">
        <f t="shared" si="19"/>
        <v>2.3002445531347266</v>
      </c>
      <c r="U147">
        <f t="shared" si="20"/>
        <v>10.95488207092534</v>
      </c>
      <c r="V147">
        <f t="shared" si="21"/>
        <v>1.859132</v>
      </c>
      <c r="W147" s="14">
        <v>2.2796651135908119E-2</v>
      </c>
      <c r="X147" s="14">
        <v>3.2400284200950008E-2</v>
      </c>
    </row>
    <row r="148" spans="1:24" x14ac:dyDescent="0.25">
      <c r="A148">
        <f t="shared" si="22"/>
        <v>2</v>
      </c>
      <c r="B148">
        <f t="shared" si="23"/>
        <v>16</v>
      </c>
      <c r="C148" t="s">
        <v>524</v>
      </c>
      <c r="D148" t="s">
        <v>62</v>
      </c>
      <c r="E148" s="1">
        <v>2012</v>
      </c>
      <c r="F148" s="10">
        <v>9.3035999999999994</v>
      </c>
      <c r="G148" s="10">
        <v>0</v>
      </c>
      <c r="H148" s="10">
        <v>46468.380799999999</v>
      </c>
      <c r="I148" s="10">
        <v>83633.161599999992</v>
      </c>
      <c r="J148" s="10">
        <v>24415.747599999999</v>
      </c>
      <c r="K148" s="10">
        <v>27044.014599999999</v>
      </c>
      <c r="L148" s="10">
        <v>4595.9784</v>
      </c>
      <c r="M148" s="10">
        <v>51983.864999999998</v>
      </c>
      <c r="N148" s="10">
        <v>2.79108</v>
      </c>
      <c r="O148" s="10">
        <v>6172.9385999999995</v>
      </c>
      <c r="P148" s="10">
        <v>11.009259999999999</v>
      </c>
      <c r="Q148" s="10">
        <f t="shared" si="16"/>
        <v>0</v>
      </c>
      <c r="R148">
        <f t="shared" si="17"/>
        <v>0.4696793437733035</v>
      </c>
      <c r="S148">
        <f t="shared" si="18"/>
        <v>0.11874720357941834</v>
      </c>
      <c r="T148">
        <f t="shared" si="19"/>
        <v>5.8842780026990553</v>
      </c>
      <c r="U148">
        <f t="shared" si="20"/>
        <v>10.8586886609526</v>
      </c>
      <c r="V148">
        <f t="shared" si="21"/>
        <v>2.79108</v>
      </c>
      <c r="W148" s="14">
        <v>9.0897842124343819E-2</v>
      </c>
      <c r="X148" s="14">
        <v>4.6118443220665092E-2</v>
      </c>
    </row>
    <row r="149" spans="1:24" x14ac:dyDescent="0.25">
      <c r="A149">
        <f t="shared" si="22"/>
        <v>2</v>
      </c>
      <c r="B149">
        <f t="shared" si="23"/>
        <v>16</v>
      </c>
      <c r="C149" t="s">
        <v>524</v>
      </c>
      <c r="D149" t="s">
        <v>62</v>
      </c>
      <c r="E149" s="1">
        <v>2013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3"/>
      <c r="S149" s="3"/>
      <c r="T149" s="3"/>
      <c r="U149" s="3"/>
      <c r="V149" s="3"/>
      <c r="W149" s="15"/>
      <c r="X149" s="15"/>
    </row>
    <row r="150" spans="1:24" x14ac:dyDescent="0.25">
      <c r="A150">
        <f t="shared" si="22"/>
        <v>2</v>
      </c>
      <c r="B150">
        <f t="shared" si="23"/>
        <v>16</v>
      </c>
      <c r="C150" t="s">
        <v>524</v>
      </c>
      <c r="D150" t="s">
        <v>62</v>
      </c>
      <c r="E150" s="1">
        <v>2014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3"/>
      <c r="S150" s="3"/>
      <c r="T150" s="3"/>
      <c r="U150" s="3"/>
      <c r="V150" s="3"/>
      <c r="W150" s="15"/>
      <c r="X150" s="15"/>
    </row>
    <row r="151" spans="1:24" x14ac:dyDescent="0.25">
      <c r="A151">
        <f t="shared" si="22"/>
        <v>2</v>
      </c>
      <c r="B151">
        <f t="shared" si="23"/>
        <v>16</v>
      </c>
      <c r="C151" t="s">
        <v>524</v>
      </c>
      <c r="D151" t="s">
        <v>62</v>
      </c>
      <c r="E151" s="1">
        <v>2015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3"/>
      <c r="S151" s="3"/>
      <c r="T151" s="3"/>
      <c r="U151" s="3"/>
      <c r="V151" s="3"/>
      <c r="W151" s="15"/>
      <c r="X151" s="15"/>
    </row>
    <row r="152" spans="1:24" x14ac:dyDescent="0.25">
      <c r="A152">
        <f t="shared" si="22"/>
        <v>2</v>
      </c>
      <c r="B152">
        <f t="shared" si="23"/>
        <v>16</v>
      </c>
      <c r="C152" t="s">
        <v>524</v>
      </c>
      <c r="D152" t="s">
        <v>62</v>
      </c>
      <c r="E152" s="1">
        <v>2016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3"/>
      <c r="S152" s="3"/>
      <c r="T152" s="3"/>
      <c r="U152" s="3"/>
      <c r="V152" s="3"/>
      <c r="W152" s="15"/>
      <c r="X152" s="15"/>
    </row>
    <row r="153" spans="1:24" x14ac:dyDescent="0.25">
      <c r="A153">
        <f t="shared" si="22"/>
        <v>2</v>
      </c>
      <c r="B153">
        <f t="shared" si="23"/>
        <v>16</v>
      </c>
      <c r="C153" t="s">
        <v>524</v>
      </c>
      <c r="D153" t="s">
        <v>62</v>
      </c>
      <c r="E153" s="1">
        <v>2017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3"/>
      <c r="S153" s="3"/>
      <c r="T153" s="3"/>
      <c r="U153" s="3"/>
      <c r="V153" s="3"/>
      <c r="W153" s="15"/>
      <c r="X153" s="15"/>
    </row>
    <row r="154" spans="1:24" x14ac:dyDescent="0.25">
      <c r="A154">
        <f t="shared" si="22"/>
        <v>2</v>
      </c>
      <c r="B154">
        <f t="shared" si="23"/>
        <v>16</v>
      </c>
      <c r="C154" t="s">
        <v>524</v>
      </c>
      <c r="D154" t="s">
        <v>62</v>
      </c>
      <c r="E154" s="1">
        <v>2018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3"/>
      <c r="S154" s="3"/>
      <c r="T154" s="3"/>
      <c r="U154" s="3"/>
      <c r="V154" s="3"/>
      <c r="W154" s="15"/>
      <c r="X154" s="15"/>
    </row>
    <row r="155" spans="1:24" x14ac:dyDescent="0.25">
      <c r="A155">
        <f t="shared" si="22"/>
        <v>2</v>
      </c>
      <c r="B155">
        <f t="shared" si="23"/>
        <v>17</v>
      </c>
      <c r="C155" t="s">
        <v>524</v>
      </c>
      <c r="D155" t="s">
        <v>63</v>
      </c>
      <c r="E155" s="1">
        <v>2010</v>
      </c>
      <c r="F155" s="10">
        <v>2558.0241000000001</v>
      </c>
      <c r="G155" s="10">
        <v>2214.366</v>
      </c>
      <c r="H155" s="10">
        <v>30063.6132</v>
      </c>
      <c r="I155" s="10">
        <v>99646.47</v>
      </c>
      <c r="J155" s="10">
        <v>15141.087</v>
      </c>
      <c r="K155" s="10">
        <v>41660.276700000002</v>
      </c>
      <c r="L155" s="10">
        <v>26060.499599999999</v>
      </c>
      <c r="M155" s="10">
        <v>58531.157399999996</v>
      </c>
      <c r="N155" s="10">
        <v>5.7803579999999988</v>
      </c>
      <c r="O155" s="10">
        <v>9352.1016</v>
      </c>
      <c r="P155" s="10">
        <v>18.031265999999999</v>
      </c>
      <c r="Q155" s="10">
        <f t="shared" si="16"/>
        <v>2.2222222222222223E-2</v>
      </c>
      <c r="R155">
        <f t="shared" si="17"/>
        <v>0.25868422345600156</v>
      </c>
      <c r="S155">
        <f t="shared" si="18"/>
        <v>0.15977988502923404</v>
      </c>
      <c r="T155">
        <f t="shared" si="19"/>
        <v>1.5985985433679102</v>
      </c>
      <c r="U155">
        <f t="shared" si="20"/>
        <v>10.977314496564382</v>
      </c>
      <c r="V155">
        <f t="shared" si="21"/>
        <v>5.7803579999999988</v>
      </c>
      <c r="W155" s="14">
        <v>7.0715703230515237E-2</v>
      </c>
      <c r="X155" s="14">
        <v>3.3389796360106465E-2</v>
      </c>
    </row>
    <row r="156" spans="1:24" x14ac:dyDescent="0.25">
      <c r="A156">
        <f t="shared" si="22"/>
        <v>2</v>
      </c>
      <c r="B156">
        <f t="shared" si="23"/>
        <v>17</v>
      </c>
      <c r="C156" t="s">
        <v>524</v>
      </c>
      <c r="D156" t="s">
        <v>63</v>
      </c>
      <c r="E156" s="1">
        <v>2011</v>
      </c>
      <c r="F156" s="10">
        <v>8162.1892000000007</v>
      </c>
      <c r="G156" s="10">
        <v>3887.6849000000002</v>
      </c>
      <c r="H156" s="10">
        <v>29819.577700000002</v>
      </c>
      <c r="I156" s="10">
        <v>116765.48400000001</v>
      </c>
      <c r="J156" s="10">
        <v>16951.085800000001</v>
      </c>
      <c r="K156" s="10">
        <v>44830.569300000003</v>
      </c>
      <c r="L156" s="10">
        <v>28599.147500000003</v>
      </c>
      <c r="M156" s="10">
        <v>63343.9257</v>
      </c>
      <c r="N156" s="10">
        <v>4.9776759999999998</v>
      </c>
      <c r="O156" s="10">
        <v>4307.4889000000003</v>
      </c>
      <c r="P156" s="10">
        <v>5.9672140000000002</v>
      </c>
      <c r="Q156" s="10">
        <f t="shared" si="16"/>
        <v>3.3294812532100669E-2</v>
      </c>
      <c r="R156">
        <f t="shared" si="17"/>
        <v>0.26760396695779781</v>
      </c>
      <c r="S156">
        <f t="shared" si="18"/>
        <v>6.8001609505550425E-2</v>
      </c>
      <c r="T156">
        <f t="shared" si="19"/>
        <v>1.5675491480996067</v>
      </c>
      <c r="U156">
        <f t="shared" si="20"/>
        <v>11.056334296384881</v>
      </c>
      <c r="V156">
        <f t="shared" si="21"/>
        <v>4.9776759999999998</v>
      </c>
      <c r="W156" s="14">
        <v>2.2796651135908119E-2</v>
      </c>
      <c r="X156" s="14">
        <v>3.2400284200950008E-2</v>
      </c>
    </row>
    <row r="157" spans="1:24" x14ac:dyDescent="0.25">
      <c r="A157">
        <f t="shared" si="22"/>
        <v>2</v>
      </c>
      <c r="B157">
        <f t="shared" si="23"/>
        <v>17</v>
      </c>
      <c r="C157" t="s">
        <v>524</v>
      </c>
      <c r="D157" t="s">
        <v>63</v>
      </c>
      <c r="E157" s="1">
        <v>2012</v>
      </c>
      <c r="F157" s="10">
        <v>4378.8944000000001</v>
      </c>
      <c r="G157" s="10">
        <v>3408.2188000000001</v>
      </c>
      <c r="H157" s="10">
        <v>38825.473400000003</v>
      </c>
      <c r="I157" s="10">
        <v>161696.568</v>
      </c>
      <c r="J157" s="10">
        <v>18036.5792</v>
      </c>
      <c r="K157" s="10">
        <v>65588.829400000002</v>
      </c>
      <c r="L157" s="10">
        <v>41763.860399999998</v>
      </c>
      <c r="M157" s="10">
        <v>85070.567800000004</v>
      </c>
      <c r="N157" s="10">
        <v>5.1634979999999997</v>
      </c>
      <c r="O157" s="10">
        <v>12614.130999999999</v>
      </c>
      <c r="P157" s="10">
        <v>17.506273999999998</v>
      </c>
      <c r="Q157" s="10">
        <f t="shared" si="16"/>
        <v>2.1077867280398926E-2</v>
      </c>
      <c r="R157">
        <f t="shared" si="17"/>
        <v>0.21201902921823451</v>
      </c>
      <c r="S157">
        <f t="shared" si="18"/>
        <v>0.14827843902083371</v>
      </c>
      <c r="T157">
        <f t="shared" si="19"/>
        <v>1.5704685527585953</v>
      </c>
      <c r="U157">
        <f t="shared" si="20"/>
        <v>11.351236400451006</v>
      </c>
      <c r="V157">
        <f t="shared" si="21"/>
        <v>5.1634979999999997</v>
      </c>
      <c r="W157" s="14">
        <v>9.0897842124343819E-2</v>
      </c>
      <c r="X157" s="14">
        <v>4.6118443220665092E-2</v>
      </c>
    </row>
    <row r="158" spans="1:24" x14ac:dyDescent="0.25">
      <c r="A158">
        <f t="shared" si="22"/>
        <v>2</v>
      </c>
      <c r="B158">
        <f t="shared" si="23"/>
        <v>17</v>
      </c>
      <c r="C158" t="s">
        <v>524</v>
      </c>
      <c r="D158" t="s">
        <v>63</v>
      </c>
      <c r="E158" s="1">
        <v>2013</v>
      </c>
      <c r="F158" s="10">
        <v>4917.0461999999998</v>
      </c>
      <c r="G158" s="10">
        <v>3084.2691</v>
      </c>
      <c r="H158" s="10">
        <v>48956.391000000003</v>
      </c>
      <c r="I158" s="10">
        <v>151285.62239999999</v>
      </c>
      <c r="J158" s="10">
        <v>22339.1322</v>
      </c>
      <c r="K158" s="10">
        <v>78404.32710000001</v>
      </c>
      <c r="L158" s="10">
        <v>49787.974500000004</v>
      </c>
      <c r="M158" s="10">
        <v>102320.9979</v>
      </c>
      <c r="N158" s="10">
        <v>5.9281200000000007</v>
      </c>
      <c r="O158" s="10">
        <v>14846.647200000001</v>
      </c>
      <c r="P158" s="10">
        <v>21.143628</v>
      </c>
      <c r="Q158" s="10">
        <f t="shared" si="16"/>
        <v>2.0387060257749914E-2</v>
      </c>
      <c r="R158">
        <f t="shared" si="17"/>
        <v>0.21832402594267505</v>
      </c>
      <c r="S158">
        <f t="shared" si="18"/>
        <v>0.14509873344384183</v>
      </c>
      <c r="T158">
        <f t="shared" si="19"/>
        <v>1.5747643459566727</v>
      </c>
      <c r="U158">
        <f t="shared" si="20"/>
        <v>11.535870188941679</v>
      </c>
      <c r="V158">
        <f t="shared" si="21"/>
        <v>5.9281200000000007</v>
      </c>
      <c r="W158" s="14">
        <v>6.818505424211363E-2</v>
      </c>
      <c r="X158" s="14">
        <v>5.3162353132672639E-2</v>
      </c>
    </row>
    <row r="159" spans="1:24" x14ac:dyDescent="0.25">
      <c r="A159">
        <f t="shared" si="22"/>
        <v>2</v>
      </c>
      <c r="B159">
        <f t="shared" si="23"/>
        <v>17</v>
      </c>
      <c r="C159" t="s">
        <v>524</v>
      </c>
      <c r="D159" t="s">
        <v>63</v>
      </c>
      <c r="E159" s="1">
        <v>2014</v>
      </c>
      <c r="F159" s="10">
        <v>14457.801599999999</v>
      </c>
      <c r="G159" s="10">
        <v>11092.752</v>
      </c>
      <c r="H159" s="10">
        <v>61501.4928</v>
      </c>
      <c r="I159" s="10">
        <v>241157.54519999999</v>
      </c>
      <c r="J159" s="10">
        <v>35669.898000000001</v>
      </c>
      <c r="K159" s="10">
        <v>78235.542000000001</v>
      </c>
      <c r="L159" s="10">
        <v>43239.398399999998</v>
      </c>
      <c r="M159" s="10">
        <v>116520.42599999999</v>
      </c>
      <c r="N159" s="10">
        <v>6.9608880000000006</v>
      </c>
      <c r="O159" s="10">
        <v>16916.446799999998</v>
      </c>
      <c r="P159" s="10">
        <v>22.743864000000002</v>
      </c>
      <c r="Q159" s="10">
        <f t="shared" si="16"/>
        <v>4.5997947071489763E-2</v>
      </c>
      <c r="R159">
        <f t="shared" si="17"/>
        <v>0.30612570880920059</v>
      </c>
      <c r="S159">
        <f t="shared" si="18"/>
        <v>0.145180097436307</v>
      </c>
      <c r="T159">
        <f t="shared" si="19"/>
        <v>1.809357782369146</v>
      </c>
      <c r="U159">
        <f t="shared" si="20"/>
        <v>11.665821867091404</v>
      </c>
      <c r="V159">
        <f t="shared" si="21"/>
        <v>6.9608880000000006</v>
      </c>
      <c r="W159" s="14">
        <v>7.5374216906654024E-2</v>
      </c>
      <c r="X159" s="14">
        <v>4.6255509953403877E-2</v>
      </c>
    </row>
    <row r="160" spans="1:24" x14ac:dyDescent="0.25">
      <c r="A160">
        <f t="shared" si="22"/>
        <v>2</v>
      </c>
      <c r="B160">
        <f t="shared" si="23"/>
        <v>17</v>
      </c>
      <c r="C160" t="s">
        <v>524</v>
      </c>
      <c r="D160" t="s">
        <v>63</v>
      </c>
      <c r="E160" s="1">
        <v>2015</v>
      </c>
      <c r="F160" s="10">
        <v>23901.560199999996</v>
      </c>
      <c r="G160" s="10">
        <v>19130.189399999999</v>
      </c>
      <c r="H160" s="10">
        <v>73062.123399999997</v>
      </c>
      <c r="I160" s="10">
        <v>222476.34009999997</v>
      </c>
      <c r="J160" s="10">
        <v>52771.604899999991</v>
      </c>
      <c r="K160" s="10">
        <v>103127.04289999999</v>
      </c>
      <c r="L160" s="10">
        <v>64281.419299999994</v>
      </c>
      <c r="M160" s="10">
        <v>158316.84679999997</v>
      </c>
      <c r="N160" s="10">
        <v>7.2749179999999996</v>
      </c>
      <c r="O160" s="10">
        <v>20282.390099999997</v>
      </c>
      <c r="P160" s="10">
        <v>21.194802999999997</v>
      </c>
      <c r="Q160" s="10">
        <f t="shared" si="16"/>
        <v>8.5987522949187531E-2</v>
      </c>
      <c r="R160">
        <f t="shared" si="17"/>
        <v>0.33332905478256408</v>
      </c>
      <c r="S160">
        <f t="shared" si="18"/>
        <v>0.12811264568465369</v>
      </c>
      <c r="T160">
        <f t="shared" si="19"/>
        <v>1.6043056301963139</v>
      </c>
      <c r="U160">
        <f t="shared" si="20"/>
        <v>11.97235366345355</v>
      </c>
      <c r="V160">
        <f t="shared" si="21"/>
        <v>7.2749179999999996</v>
      </c>
      <c r="W160" s="14">
        <v>4.7418225017766158E-2</v>
      </c>
      <c r="X160" s="14">
        <v>4.4373712732147359E-2</v>
      </c>
    </row>
    <row r="161" spans="1:24" x14ac:dyDescent="0.25">
      <c r="A161">
        <f t="shared" si="22"/>
        <v>2</v>
      </c>
      <c r="B161">
        <f t="shared" si="23"/>
        <v>17</v>
      </c>
      <c r="C161" t="s">
        <v>524</v>
      </c>
      <c r="D161" t="s">
        <v>63</v>
      </c>
      <c r="E161" s="1">
        <v>2016</v>
      </c>
      <c r="F161" s="10">
        <v>22984.370300000002</v>
      </c>
      <c r="G161" s="10">
        <v>17399.077100000002</v>
      </c>
      <c r="H161" s="10">
        <v>79950.618700000006</v>
      </c>
      <c r="I161" s="10">
        <v>283556.54150000005</v>
      </c>
      <c r="J161" s="10">
        <v>69353.0628</v>
      </c>
      <c r="K161" s="10">
        <v>128052.43610000001</v>
      </c>
      <c r="L161" s="10">
        <v>100897.80710000001</v>
      </c>
      <c r="M161" s="10">
        <v>200527.93040000001</v>
      </c>
      <c r="N161" s="10">
        <v>8.4434290000000001</v>
      </c>
      <c r="O161" s="10">
        <v>10574.1669</v>
      </c>
      <c r="P161" s="10">
        <v>9.9871029999999994</v>
      </c>
      <c r="Q161" s="10">
        <f t="shared" si="16"/>
        <v>6.1360168268239368E-2</v>
      </c>
      <c r="R161">
        <f t="shared" si="17"/>
        <v>0.34585238406270408</v>
      </c>
      <c r="S161">
        <f t="shared" si="18"/>
        <v>5.2731641317532892E-2</v>
      </c>
      <c r="T161">
        <f t="shared" si="19"/>
        <v>1.2691300215582189</v>
      </c>
      <c r="U161">
        <f t="shared" si="20"/>
        <v>12.208708819767544</v>
      </c>
      <c r="V161">
        <f t="shared" si="21"/>
        <v>8.4434290000000001</v>
      </c>
      <c r="W161" s="14">
        <v>6.0913285811157181E-2</v>
      </c>
      <c r="X161" s="14">
        <v>3.6293993738441388E-2</v>
      </c>
    </row>
    <row r="162" spans="1:24" x14ac:dyDescent="0.25">
      <c r="A162">
        <f t="shared" si="22"/>
        <v>2</v>
      </c>
      <c r="B162">
        <f t="shared" si="23"/>
        <v>17</v>
      </c>
      <c r="C162" t="s">
        <v>524</v>
      </c>
      <c r="D162" t="s">
        <v>63</v>
      </c>
      <c r="E162" s="1">
        <v>2017</v>
      </c>
      <c r="F162" s="10">
        <v>21510.574000000001</v>
      </c>
      <c r="G162" s="10">
        <v>15345.534200000002</v>
      </c>
      <c r="H162" s="10">
        <v>96954.068700000003</v>
      </c>
      <c r="I162" s="10">
        <v>273643.8113</v>
      </c>
      <c r="J162" s="10">
        <v>83521.137500000012</v>
      </c>
      <c r="K162" s="10">
        <v>137841.5466</v>
      </c>
      <c r="L162" s="10">
        <v>110004.47930000001</v>
      </c>
      <c r="M162" s="10">
        <v>224971.79080000002</v>
      </c>
      <c r="N162" s="10">
        <v>7.1784710000000009</v>
      </c>
      <c r="O162" s="10">
        <v>20007.8145</v>
      </c>
      <c r="P162" s="10">
        <v>17.138910000000003</v>
      </c>
      <c r="Q162" s="10">
        <f t="shared" si="16"/>
        <v>5.6078499006054452E-2</v>
      </c>
      <c r="R162">
        <f t="shared" si="17"/>
        <v>0.37125160093627174</v>
      </c>
      <c r="S162">
        <f t="shared" si="18"/>
        <v>8.8934770127633261E-2</v>
      </c>
      <c r="T162">
        <f t="shared" si="19"/>
        <v>1.253053943595186</v>
      </c>
      <c r="U162">
        <f t="shared" si="20"/>
        <v>12.32373029910433</v>
      </c>
      <c r="V162">
        <f t="shared" si="21"/>
        <v>7.1784710000000009</v>
      </c>
      <c r="W162" s="14">
        <v>7.6348374912587946E-2</v>
      </c>
      <c r="X162" s="14">
        <v>5.3088483956578857E-2</v>
      </c>
    </row>
    <row r="163" spans="1:24" x14ac:dyDescent="0.25">
      <c r="A163">
        <f t="shared" si="22"/>
        <v>2</v>
      </c>
      <c r="B163">
        <f t="shared" si="23"/>
        <v>17</v>
      </c>
      <c r="C163" t="s">
        <v>524</v>
      </c>
      <c r="D163" t="s">
        <v>63</v>
      </c>
      <c r="E163" s="1">
        <v>2018</v>
      </c>
      <c r="F163" s="10">
        <v>46973.152800000003</v>
      </c>
      <c r="G163" s="10">
        <v>37654.58</v>
      </c>
      <c r="H163" s="10">
        <v>116790.58320000001</v>
      </c>
      <c r="I163" s="10">
        <v>302979.38080000004</v>
      </c>
      <c r="J163" s="10">
        <v>112182.2016</v>
      </c>
      <c r="K163" s="10">
        <v>218043.22480000003</v>
      </c>
      <c r="L163" s="10">
        <v>177801.48320000002</v>
      </c>
      <c r="M163" s="10">
        <v>335771.0552</v>
      </c>
      <c r="N163" s="10">
        <v>8.923312000000001</v>
      </c>
      <c r="O163" s="10">
        <v>19921.743200000001</v>
      </c>
      <c r="P163" s="10">
        <v>16.678808</v>
      </c>
      <c r="Q163" s="10">
        <f t="shared" si="16"/>
        <v>0.12428099859658831</v>
      </c>
      <c r="R163">
        <f t="shared" si="17"/>
        <v>0.33410325238778948</v>
      </c>
      <c r="S163">
        <f t="shared" si="18"/>
        <v>5.9331329760195485E-2</v>
      </c>
      <c r="T163">
        <f t="shared" si="19"/>
        <v>1.2263296170298763</v>
      </c>
      <c r="U163">
        <f t="shared" si="20"/>
        <v>12.72418482336488</v>
      </c>
      <c r="V163">
        <f t="shared" si="21"/>
        <v>8.923312000000001</v>
      </c>
      <c r="W163" s="14">
        <v>2.5000000000000001E-2</v>
      </c>
      <c r="X163" s="14">
        <v>7.3075917603167409E-2</v>
      </c>
    </row>
    <row r="164" spans="1:24" x14ac:dyDescent="0.25">
      <c r="A164">
        <f t="shared" si="22"/>
        <v>3</v>
      </c>
      <c r="B164">
        <f t="shared" si="23"/>
        <v>18</v>
      </c>
      <c r="C164" t="s">
        <v>525</v>
      </c>
      <c r="D164" t="s">
        <v>79</v>
      </c>
      <c r="E164" s="1">
        <v>2010</v>
      </c>
      <c r="F164" s="10">
        <v>15900.613000000001</v>
      </c>
      <c r="G164" s="10">
        <v>3795.7840000000001</v>
      </c>
      <c r="H164" s="10">
        <v>176469.73550000001</v>
      </c>
      <c r="I164" s="10">
        <v>368831.625</v>
      </c>
      <c r="J164" s="10">
        <v>151783.29750000002</v>
      </c>
      <c r="K164" s="10">
        <v>67724.676500000001</v>
      </c>
      <c r="L164" s="10">
        <v>74227.725000000006</v>
      </c>
      <c r="M164" s="10">
        <v>263892.73149999999</v>
      </c>
      <c r="N164" s="10">
        <v>0.83821000000000012</v>
      </c>
      <c r="O164" s="10">
        <v>49172.167000000001</v>
      </c>
      <c r="P164" s="10">
        <v>6.5249649999999999</v>
      </c>
      <c r="Q164" s="10">
        <f t="shared" si="16"/>
        <v>1.0291373468855877E-2</v>
      </c>
      <c r="R164">
        <f t="shared" si="17"/>
        <v>0.57517043624977604</v>
      </c>
      <c r="S164">
        <f t="shared" si="18"/>
        <v>0.18633391954563933</v>
      </c>
      <c r="T164">
        <f t="shared" si="19"/>
        <v>0.91239057239057231</v>
      </c>
      <c r="U164">
        <f t="shared" si="20"/>
        <v>12.483297979482327</v>
      </c>
      <c r="V164">
        <f t="shared" si="21"/>
        <v>0.83821000000000012</v>
      </c>
      <c r="W164" s="14">
        <v>0.17896887529553296</v>
      </c>
      <c r="X164" s="14">
        <v>3.2565795907862745E-2</v>
      </c>
    </row>
    <row r="165" spans="1:24" x14ac:dyDescent="0.25">
      <c r="A165">
        <f t="shared" si="22"/>
        <v>3</v>
      </c>
      <c r="B165">
        <f t="shared" si="23"/>
        <v>18</v>
      </c>
      <c r="C165" t="s">
        <v>525</v>
      </c>
      <c r="D165" t="s">
        <v>79</v>
      </c>
      <c r="E165" s="1">
        <v>2011</v>
      </c>
      <c r="F165" s="10">
        <v>14939.747499999999</v>
      </c>
      <c r="G165" s="10">
        <v>11200.1005</v>
      </c>
      <c r="H165" s="10">
        <v>189784.9705</v>
      </c>
      <c r="I165" s="10">
        <v>377482.875</v>
      </c>
      <c r="J165" s="10">
        <v>150117.25899999999</v>
      </c>
      <c r="K165" s="10">
        <v>81317.904999999999</v>
      </c>
      <c r="L165" s="10">
        <v>56880.238499999999</v>
      </c>
      <c r="M165" s="10">
        <v>272354.03850000002</v>
      </c>
      <c r="N165" s="10">
        <v>0.66518500000000003</v>
      </c>
      <c r="O165" s="10">
        <v>50347.583500000001</v>
      </c>
      <c r="P165" s="10">
        <v>6.3327149999999994</v>
      </c>
      <c r="Q165" s="10">
        <f t="shared" si="16"/>
        <v>2.9670486376368731E-2</v>
      </c>
      <c r="R165">
        <f t="shared" si="17"/>
        <v>0.55118425938082782</v>
      </c>
      <c r="S165">
        <f t="shared" si="18"/>
        <v>0.18486079287566723</v>
      </c>
      <c r="T165">
        <f t="shared" si="19"/>
        <v>1.4296336855197962</v>
      </c>
      <c r="U165">
        <f t="shared" si="20"/>
        <v>12.51485811104776</v>
      </c>
      <c r="V165">
        <f t="shared" si="21"/>
        <v>0.66518500000000003</v>
      </c>
      <c r="W165" s="14">
        <v>0.19226718820520539</v>
      </c>
      <c r="X165" s="14">
        <v>4.0421886711639987E-2</v>
      </c>
    </row>
    <row r="166" spans="1:24" x14ac:dyDescent="0.25">
      <c r="A166">
        <f t="shared" si="22"/>
        <v>3</v>
      </c>
      <c r="B166">
        <f t="shared" si="23"/>
        <v>18</v>
      </c>
      <c r="C166" t="s">
        <v>525</v>
      </c>
      <c r="D166" t="s">
        <v>79</v>
      </c>
      <c r="E166" s="1">
        <v>2012</v>
      </c>
      <c r="F166" s="10">
        <v>15147.762000000001</v>
      </c>
      <c r="G166" s="10">
        <v>7265.8964999999998</v>
      </c>
      <c r="H166" s="10">
        <v>193147.42300000001</v>
      </c>
      <c r="I166" s="10">
        <v>424199.625</v>
      </c>
      <c r="J166" s="10">
        <v>149168.31299999999</v>
      </c>
      <c r="K166" s="10">
        <v>88651.473500000007</v>
      </c>
      <c r="L166" s="10">
        <v>70887.573499999999</v>
      </c>
      <c r="M166" s="10">
        <v>278515.26650000003</v>
      </c>
      <c r="N166" s="10">
        <v>0.80745</v>
      </c>
      <c r="O166" s="10">
        <v>50044.213000000003</v>
      </c>
      <c r="P166" s="10">
        <v>6.4980499999999992</v>
      </c>
      <c r="Q166" s="10">
        <f t="shared" si="16"/>
        <v>1.7128484024473149E-2</v>
      </c>
      <c r="R166">
        <f t="shared" si="17"/>
        <v>0.53558397309613903</v>
      </c>
      <c r="S166">
        <f t="shared" si="18"/>
        <v>0.17968211807161386</v>
      </c>
      <c r="T166">
        <f t="shared" si="19"/>
        <v>1.2505925809408613</v>
      </c>
      <c r="U166">
        <f t="shared" si="20"/>
        <v>12.537228153723207</v>
      </c>
      <c r="V166">
        <f t="shared" si="21"/>
        <v>0.80745</v>
      </c>
      <c r="W166" s="14">
        <v>0.12642386005162032</v>
      </c>
      <c r="X166" s="14">
        <v>2.94773495257219E-2</v>
      </c>
    </row>
    <row r="167" spans="1:24" x14ac:dyDescent="0.25">
      <c r="A167">
        <f t="shared" si="22"/>
        <v>3</v>
      </c>
      <c r="B167">
        <f t="shared" si="23"/>
        <v>18</v>
      </c>
      <c r="C167" t="s">
        <v>525</v>
      </c>
      <c r="D167" t="s">
        <v>79</v>
      </c>
      <c r="E167" s="1">
        <v>2013</v>
      </c>
      <c r="F167" s="10">
        <v>13951.967000000001</v>
      </c>
      <c r="G167" s="10">
        <v>11186.2585</v>
      </c>
      <c r="H167" s="10">
        <v>205039.62350000002</v>
      </c>
      <c r="I167" s="10">
        <v>434004.375</v>
      </c>
      <c r="J167" s="10">
        <v>152415.4155</v>
      </c>
      <c r="K167" s="10">
        <v>96772.498000000007</v>
      </c>
      <c r="L167" s="10">
        <v>67769.2785</v>
      </c>
      <c r="M167" s="10">
        <v>287005.02649999998</v>
      </c>
      <c r="N167" s="10">
        <v>0.81129499999999999</v>
      </c>
      <c r="O167" s="10">
        <v>50181.479500000001</v>
      </c>
      <c r="P167" s="10">
        <v>6.3711650000000004</v>
      </c>
      <c r="Q167" s="10">
        <f t="shared" si="16"/>
        <v>2.5774529346622371E-2</v>
      </c>
      <c r="R167">
        <f t="shared" si="17"/>
        <v>0.53105486464363372</v>
      </c>
      <c r="S167">
        <f t="shared" si="18"/>
        <v>0.1748452983975875</v>
      </c>
      <c r="T167">
        <f t="shared" si="19"/>
        <v>1.4279700203684478</v>
      </c>
      <c r="U167">
        <f t="shared" si="20"/>
        <v>12.567255008525674</v>
      </c>
      <c r="V167">
        <f t="shared" si="21"/>
        <v>0.81129499999999999</v>
      </c>
      <c r="W167" s="14">
        <v>2.830393634499706E-2</v>
      </c>
      <c r="X167" s="14">
        <v>1.0455283875530607E-2</v>
      </c>
    </row>
    <row r="168" spans="1:24" x14ac:dyDescent="0.25">
      <c r="A168">
        <f t="shared" si="22"/>
        <v>3</v>
      </c>
      <c r="B168">
        <f t="shared" si="23"/>
        <v>18</v>
      </c>
      <c r="C168" t="s">
        <v>525</v>
      </c>
      <c r="D168" t="s">
        <v>79</v>
      </c>
      <c r="E168" s="1">
        <v>2014</v>
      </c>
      <c r="F168" s="10">
        <v>13656.671</v>
      </c>
      <c r="G168" s="10">
        <v>8156.3985000000002</v>
      </c>
      <c r="H168" s="10">
        <v>219228.05800000002</v>
      </c>
      <c r="I168" s="10">
        <v>488795.625</v>
      </c>
      <c r="J168" s="10">
        <v>178093.86350000001</v>
      </c>
      <c r="K168" s="10">
        <v>98455.839000000007</v>
      </c>
      <c r="L168" s="10">
        <v>88443.459000000003</v>
      </c>
      <c r="M168" s="10">
        <v>315902.5085</v>
      </c>
      <c r="N168" s="10">
        <v>0.78053499999999998</v>
      </c>
      <c r="O168" s="10">
        <v>55026.563999999998</v>
      </c>
      <c r="P168" s="10">
        <v>6.3519399999999999</v>
      </c>
      <c r="Q168" s="10">
        <f t="shared" si="16"/>
        <v>1.6686725663716814E-2</v>
      </c>
      <c r="R168">
        <f t="shared" si="17"/>
        <v>0.56376210605494448</v>
      </c>
      <c r="S168">
        <f t="shared" si="18"/>
        <v>0.17418843636691159</v>
      </c>
      <c r="T168">
        <f t="shared" si="19"/>
        <v>1.1132065628505099</v>
      </c>
      <c r="U168">
        <f t="shared" si="20"/>
        <v>12.6631889275627</v>
      </c>
      <c r="V168">
        <f t="shared" si="21"/>
        <v>0.78053499999999998</v>
      </c>
      <c r="W168" s="14">
        <v>2.9096214917174512E-2</v>
      </c>
      <c r="X168" s="14">
        <v>1.022343144530214E-2</v>
      </c>
    </row>
    <row r="169" spans="1:24" x14ac:dyDescent="0.25">
      <c r="A169">
        <f t="shared" si="22"/>
        <v>3</v>
      </c>
      <c r="B169">
        <f t="shared" si="23"/>
        <v>18</v>
      </c>
      <c r="C169" t="s">
        <v>525</v>
      </c>
      <c r="D169" t="s">
        <v>79</v>
      </c>
      <c r="E169" s="1">
        <v>2015</v>
      </c>
      <c r="F169" s="10">
        <v>14477.194</v>
      </c>
      <c r="G169" s="10">
        <v>5611.7775000000001</v>
      </c>
      <c r="H169" s="10">
        <v>207812.253</v>
      </c>
      <c r="I169" s="10">
        <v>451306.875</v>
      </c>
      <c r="J169" s="10">
        <v>178135.774</v>
      </c>
      <c r="K169" s="10">
        <v>88132.782999999996</v>
      </c>
      <c r="L169" s="10">
        <v>101957.86500000001</v>
      </c>
      <c r="M169" s="10">
        <v>301494.90899999999</v>
      </c>
      <c r="N169" s="10">
        <v>0.92664500000000005</v>
      </c>
      <c r="O169" s="10">
        <v>9235.69</v>
      </c>
      <c r="P169" s="10">
        <v>2.3992800000000001</v>
      </c>
      <c r="Q169" s="10">
        <f t="shared" si="16"/>
        <v>1.2434504792332268E-2</v>
      </c>
      <c r="R169">
        <f t="shared" si="17"/>
        <v>0.59084173126120687</v>
      </c>
      <c r="S169">
        <f t="shared" si="18"/>
        <v>3.0632988233973799E-2</v>
      </c>
      <c r="T169">
        <f t="shared" si="19"/>
        <v>0.86440396726628188</v>
      </c>
      <c r="U169">
        <f t="shared" si="20"/>
        <v>12.616508409434674</v>
      </c>
      <c r="V169">
        <f t="shared" si="21"/>
        <v>0.92664500000000005</v>
      </c>
      <c r="W169" s="14">
        <v>-0.14994867517803301</v>
      </c>
      <c r="X169" s="14">
        <v>6.5290133028803943E-4</v>
      </c>
    </row>
    <row r="170" spans="1:24" x14ac:dyDescent="0.25">
      <c r="A170">
        <f t="shared" si="22"/>
        <v>3</v>
      </c>
      <c r="B170">
        <f t="shared" si="23"/>
        <v>18</v>
      </c>
      <c r="C170" t="s">
        <v>525</v>
      </c>
      <c r="D170" t="s">
        <v>79</v>
      </c>
      <c r="E170" s="1">
        <v>2016</v>
      </c>
      <c r="F170" s="10">
        <v>3141.7494999999999</v>
      </c>
      <c r="G170" s="10">
        <v>2207.0300000000002</v>
      </c>
      <c r="H170" s="10">
        <v>223911.6525</v>
      </c>
      <c r="I170" s="10">
        <v>436888.125</v>
      </c>
      <c r="J170" s="10">
        <v>198663.07550000001</v>
      </c>
      <c r="K170" s="10">
        <v>78968.994500000001</v>
      </c>
      <c r="L170" s="10">
        <v>80671.945000000007</v>
      </c>
      <c r="M170" s="10">
        <v>314018.07400000002</v>
      </c>
      <c r="N170" s="10">
        <v>0.77284499999999989</v>
      </c>
      <c r="O170" s="10">
        <v>51900.194499999998</v>
      </c>
      <c r="P170" s="10">
        <v>5.65984</v>
      </c>
      <c r="Q170" s="10">
        <f t="shared" si="16"/>
        <v>5.051705170517052E-3</v>
      </c>
      <c r="R170">
        <f t="shared" si="17"/>
        <v>0.63264853824942568</v>
      </c>
      <c r="S170">
        <f t="shared" si="18"/>
        <v>0.16527773016020725</v>
      </c>
      <c r="T170">
        <f t="shared" si="19"/>
        <v>0.97889042466993936</v>
      </c>
      <c r="U170">
        <f t="shared" si="20"/>
        <v>12.657205823743402</v>
      </c>
      <c r="V170">
        <f t="shared" si="21"/>
        <v>0.77284499999999989</v>
      </c>
      <c r="W170" s="14">
        <v>-4.9895281043038531E-2</v>
      </c>
      <c r="X170" s="14">
        <v>1.1092080580701795E-2</v>
      </c>
    </row>
    <row r="171" spans="1:24" x14ac:dyDescent="0.25">
      <c r="A171">
        <f t="shared" si="22"/>
        <v>3</v>
      </c>
      <c r="B171">
        <f t="shared" si="23"/>
        <v>18</v>
      </c>
      <c r="C171" t="s">
        <v>525</v>
      </c>
      <c r="D171" t="s">
        <v>79</v>
      </c>
      <c r="E171" s="1">
        <v>2017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3"/>
      <c r="S171" s="3"/>
      <c r="T171" s="3"/>
      <c r="U171" s="3"/>
      <c r="V171" s="3"/>
      <c r="W171" s="15"/>
      <c r="X171" s="15"/>
    </row>
    <row r="172" spans="1:24" x14ac:dyDescent="0.25">
      <c r="A172">
        <f t="shared" si="22"/>
        <v>3</v>
      </c>
      <c r="B172">
        <f t="shared" si="23"/>
        <v>18</v>
      </c>
      <c r="C172" t="s">
        <v>525</v>
      </c>
      <c r="D172" t="s">
        <v>79</v>
      </c>
      <c r="E172" s="1">
        <v>2018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3"/>
      <c r="S172" s="3"/>
      <c r="T172" s="3"/>
      <c r="U172" s="3"/>
      <c r="V172" s="3"/>
      <c r="W172" s="15"/>
      <c r="X172" s="15"/>
    </row>
    <row r="173" spans="1:24" x14ac:dyDescent="0.25">
      <c r="A173">
        <f t="shared" si="22"/>
        <v>3</v>
      </c>
      <c r="B173">
        <f t="shared" si="23"/>
        <v>19</v>
      </c>
      <c r="C173" t="s">
        <v>525</v>
      </c>
      <c r="D173" t="s">
        <v>91</v>
      </c>
      <c r="E173" s="1">
        <v>2010</v>
      </c>
      <c r="F173" s="10">
        <v>27274.5075</v>
      </c>
      <c r="G173" s="10">
        <v>21166.725000000002</v>
      </c>
      <c r="H173" s="10">
        <v>55101.925999999999</v>
      </c>
      <c r="I173" s="10">
        <v>198978.75</v>
      </c>
      <c r="J173" s="10">
        <v>63681.2745</v>
      </c>
      <c r="K173" s="10">
        <v>30518.9185</v>
      </c>
      <c r="L173" s="10">
        <v>33374.6</v>
      </c>
      <c r="M173" s="10">
        <v>111932.9485</v>
      </c>
      <c r="N173" s="10">
        <v>1.3884692410751669</v>
      </c>
      <c r="O173" s="10">
        <v>23321.0785</v>
      </c>
      <c r="P173" s="10">
        <v>8.2167650000000005</v>
      </c>
      <c r="Q173" s="10">
        <f t="shared" si="16"/>
        <v>0.10637681159420291</v>
      </c>
      <c r="R173">
        <f t="shared" si="17"/>
        <v>0.56892340774888106</v>
      </c>
      <c r="S173">
        <f t="shared" si="18"/>
        <v>0.20834864811945877</v>
      </c>
      <c r="T173">
        <f t="shared" si="19"/>
        <v>0.91443548387096774</v>
      </c>
      <c r="U173">
        <f t="shared" si="20"/>
        <v>11.625655296893189</v>
      </c>
      <c r="V173">
        <f t="shared" si="21"/>
        <v>1.3884692410751669</v>
      </c>
      <c r="W173" s="14">
        <v>0.17896887529553296</v>
      </c>
      <c r="X173" s="14">
        <v>3.2565795907862745E-2</v>
      </c>
    </row>
    <row r="174" spans="1:24" x14ac:dyDescent="0.25">
      <c r="A174">
        <f t="shared" si="22"/>
        <v>3</v>
      </c>
      <c r="B174">
        <f t="shared" si="23"/>
        <v>19</v>
      </c>
      <c r="C174" t="s">
        <v>525</v>
      </c>
      <c r="D174" t="s">
        <v>91</v>
      </c>
      <c r="E174" s="1">
        <v>2011</v>
      </c>
      <c r="F174" s="10">
        <v>21207.0975</v>
      </c>
      <c r="G174" s="10">
        <v>8435.93</v>
      </c>
      <c r="H174" s="10">
        <v>64411.055500000002</v>
      </c>
      <c r="I174" s="10">
        <v>162687.33300000001</v>
      </c>
      <c r="J174" s="10">
        <v>70032.061000000002</v>
      </c>
      <c r="K174" s="10">
        <v>28773.672999999999</v>
      </c>
      <c r="L174" s="10">
        <v>40332.512000000002</v>
      </c>
      <c r="M174" s="10">
        <v>115118.1465</v>
      </c>
      <c r="N174" s="10">
        <v>1.0650649999999999</v>
      </c>
      <c r="O174" s="10">
        <v>21885.355500000001</v>
      </c>
      <c r="P174" s="10">
        <v>6.5249649999999999</v>
      </c>
      <c r="Q174" s="10">
        <f t="shared" si="16"/>
        <v>5.1853637553945273E-2</v>
      </c>
      <c r="R174">
        <f t="shared" si="17"/>
        <v>0.60834944905927579</v>
      </c>
      <c r="S174">
        <f t="shared" si="18"/>
        <v>0.19011212537199773</v>
      </c>
      <c r="T174">
        <f t="shared" si="19"/>
        <v>0.71341137888956674</v>
      </c>
      <c r="U174">
        <f t="shared" si="20"/>
        <v>11.653714240840946</v>
      </c>
      <c r="V174">
        <f t="shared" si="21"/>
        <v>1.0650649999999999</v>
      </c>
      <c r="W174" s="14">
        <v>0.19226718820520539</v>
      </c>
      <c r="X174" s="14">
        <v>4.0421886711639987E-2</v>
      </c>
    </row>
    <row r="175" spans="1:24" x14ac:dyDescent="0.25">
      <c r="A175">
        <f t="shared" si="22"/>
        <v>3</v>
      </c>
      <c r="B175">
        <f t="shared" si="23"/>
        <v>19</v>
      </c>
      <c r="C175" t="s">
        <v>525</v>
      </c>
      <c r="D175" t="s">
        <v>91</v>
      </c>
      <c r="E175" s="1">
        <v>2012</v>
      </c>
      <c r="F175" s="10">
        <v>10627.58</v>
      </c>
      <c r="G175" s="10">
        <v>8051.0455000000002</v>
      </c>
      <c r="H175" s="10">
        <v>69228.840500000006</v>
      </c>
      <c r="I175" s="10">
        <v>115382.6825</v>
      </c>
      <c r="J175" s="10">
        <v>82335.292000000001</v>
      </c>
      <c r="K175" s="10">
        <v>21462.021000000001</v>
      </c>
      <c r="L175" s="10">
        <v>39852.271500000003</v>
      </c>
      <c r="M175" s="10">
        <v>118826.2645</v>
      </c>
      <c r="N175" s="10">
        <v>0.86512500000000003</v>
      </c>
      <c r="O175" s="10">
        <v>16799.958500000001</v>
      </c>
      <c r="P175" s="10">
        <v>4.8446999999999996</v>
      </c>
      <c r="Q175" s="10">
        <f t="shared" si="16"/>
        <v>6.9776896545978642E-2</v>
      </c>
      <c r="R175">
        <f t="shared" si="17"/>
        <v>0.69290482492614247</v>
      </c>
      <c r="S175">
        <f t="shared" si="18"/>
        <v>0.14138253500344614</v>
      </c>
      <c r="T175">
        <f t="shared" si="19"/>
        <v>0.53853946568641642</v>
      </c>
      <c r="U175">
        <f t="shared" si="20"/>
        <v>11.685417743125567</v>
      </c>
      <c r="V175">
        <f t="shared" si="21"/>
        <v>0.86512500000000003</v>
      </c>
      <c r="W175" s="14">
        <v>0.12642386005162032</v>
      </c>
      <c r="X175" s="14">
        <v>2.94773495257219E-2</v>
      </c>
    </row>
    <row r="176" spans="1:24" x14ac:dyDescent="0.25">
      <c r="A176">
        <f t="shared" si="22"/>
        <v>3</v>
      </c>
      <c r="B176">
        <f t="shared" si="23"/>
        <v>19</v>
      </c>
      <c r="C176" t="s">
        <v>525</v>
      </c>
      <c r="D176" t="s">
        <v>91</v>
      </c>
      <c r="E176" s="1">
        <v>2013</v>
      </c>
      <c r="F176" s="10">
        <v>14356.845499999999</v>
      </c>
      <c r="G176" s="10">
        <v>10535.684499999999</v>
      </c>
      <c r="H176" s="10">
        <v>72496.321500000005</v>
      </c>
      <c r="I176" s="10">
        <v>150173.01149999999</v>
      </c>
      <c r="J176" s="10">
        <v>98355.869000000006</v>
      </c>
      <c r="K176" s="10">
        <v>18641.713500000002</v>
      </c>
      <c r="L176" s="10">
        <v>45186.44</v>
      </c>
      <c r="M176" s="10">
        <v>130678.477</v>
      </c>
      <c r="N176" s="10">
        <v>0.73824000000000001</v>
      </c>
      <c r="O176" s="10">
        <v>15253.4995</v>
      </c>
      <c r="P176" s="10">
        <v>4.1526000000000005</v>
      </c>
      <c r="Q176" s="10">
        <f t="shared" si="16"/>
        <v>7.0156976907931295E-2</v>
      </c>
      <c r="R176">
        <f t="shared" si="17"/>
        <v>0.75265545832769387</v>
      </c>
      <c r="S176">
        <f t="shared" si="18"/>
        <v>0.11672541531074011</v>
      </c>
      <c r="T176">
        <f t="shared" si="19"/>
        <v>0.4125510551395507</v>
      </c>
      <c r="U176">
        <f t="shared" si="20"/>
        <v>11.780495211224075</v>
      </c>
      <c r="V176">
        <f t="shared" si="21"/>
        <v>0.73824000000000001</v>
      </c>
      <c r="W176" s="14">
        <v>2.830393634499706E-2</v>
      </c>
      <c r="X176" s="14">
        <v>1.0455283875530607E-2</v>
      </c>
    </row>
    <row r="177" spans="1:24" x14ac:dyDescent="0.25">
      <c r="A177">
        <f t="shared" si="22"/>
        <v>3</v>
      </c>
      <c r="B177">
        <f t="shared" si="23"/>
        <v>19</v>
      </c>
      <c r="C177" t="s">
        <v>525</v>
      </c>
      <c r="D177" t="s">
        <v>91</v>
      </c>
      <c r="E177" s="1">
        <v>2014</v>
      </c>
      <c r="F177" s="10">
        <v>17824.266500000002</v>
      </c>
      <c r="G177" s="10">
        <v>11398.118</v>
      </c>
      <c r="H177" s="10">
        <v>76333.631500000003</v>
      </c>
      <c r="I177" s="10">
        <v>157180.90849999999</v>
      </c>
      <c r="J177" s="10">
        <v>113085.6795</v>
      </c>
      <c r="K177" s="10">
        <v>23144.977500000001</v>
      </c>
      <c r="L177" s="10">
        <v>58021.819000000003</v>
      </c>
      <c r="M177" s="10">
        <v>148455.45000000001</v>
      </c>
      <c r="N177" s="10">
        <v>0.80360500000000001</v>
      </c>
      <c r="O177" s="10">
        <v>17504.746999999999</v>
      </c>
      <c r="P177" s="10">
        <v>4.2256550000000006</v>
      </c>
      <c r="Q177" s="10">
        <f t="shared" si="16"/>
        <v>7.2515918814656813E-2</v>
      </c>
      <c r="R177">
        <f t="shared" si="17"/>
        <v>0.76174825174825167</v>
      </c>
      <c r="S177">
        <f t="shared" si="18"/>
        <v>0.1179124579124579</v>
      </c>
      <c r="T177">
        <f t="shared" si="19"/>
        <v>0.39890127367430517</v>
      </c>
      <c r="U177">
        <f t="shared" si="20"/>
        <v>11.908040192215889</v>
      </c>
      <c r="V177">
        <f t="shared" si="21"/>
        <v>0.80360500000000001</v>
      </c>
      <c r="W177" s="14">
        <v>2.9096214917174512E-2</v>
      </c>
      <c r="X177" s="14">
        <v>1.022343144530214E-2</v>
      </c>
    </row>
    <row r="178" spans="1:24" x14ac:dyDescent="0.25">
      <c r="A178">
        <f t="shared" si="22"/>
        <v>3</v>
      </c>
      <c r="B178">
        <f t="shared" si="23"/>
        <v>19</v>
      </c>
      <c r="C178" t="s">
        <v>525</v>
      </c>
      <c r="D178" t="s">
        <v>91</v>
      </c>
      <c r="E178" s="1">
        <v>2015</v>
      </c>
      <c r="F178" s="10">
        <v>20240.464500000002</v>
      </c>
      <c r="G178" s="10">
        <v>9964.317500000001</v>
      </c>
      <c r="H178" s="10">
        <v>82810.9185</v>
      </c>
      <c r="I178" s="10">
        <v>177203.74600000001</v>
      </c>
      <c r="J178" s="10">
        <v>116972.2055</v>
      </c>
      <c r="K178" s="10">
        <v>26249.815000000002</v>
      </c>
      <c r="L178" s="10">
        <v>61966.404500000004</v>
      </c>
      <c r="M178" s="10">
        <v>157661.91800000001</v>
      </c>
      <c r="N178" s="10">
        <v>0.81514000000000009</v>
      </c>
      <c r="O178" s="10">
        <v>19563.36</v>
      </c>
      <c r="P178" s="10">
        <v>4.2102750000000002</v>
      </c>
      <c r="Q178" s="10">
        <f t="shared" si="16"/>
        <v>5.6230851350061194E-2</v>
      </c>
      <c r="R178">
        <f t="shared" si="17"/>
        <v>0.74191794051370097</v>
      </c>
      <c r="S178">
        <f t="shared" si="18"/>
        <v>0.12408424461765079</v>
      </c>
      <c r="T178">
        <f t="shared" si="19"/>
        <v>0.42361365342731805</v>
      </c>
      <c r="U178">
        <f t="shared" si="20"/>
        <v>11.968208259959157</v>
      </c>
      <c r="V178">
        <f t="shared" si="21"/>
        <v>0.81514000000000009</v>
      </c>
      <c r="W178" s="14">
        <v>-0.14994867517803301</v>
      </c>
      <c r="X178" s="14">
        <v>6.5290133028803943E-4</v>
      </c>
    </row>
    <row r="179" spans="1:24" x14ac:dyDescent="0.25">
      <c r="A179">
        <f t="shared" si="22"/>
        <v>3</v>
      </c>
      <c r="B179">
        <f t="shared" si="23"/>
        <v>19</v>
      </c>
      <c r="C179" t="s">
        <v>525</v>
      </c>
      <c r="D179" t="s">
        <v>91</v>
      </c>
      <c r="E179" s="1">
        <v>2016</v>
      </c>
      <c r="F179" s="10">
        <v>10002.7675</v>
      </c>
      <c r="G179" s="10">
        <v>1659.1175000000001</v>
      </c>
      <c r="H179" s="10">
        <v>90588.2</v>
      </c>
      <c r="I179" s="10">
        <v>165188.89000000001</v>
      </c>
      <c r="J179" s="10">
        <v>108411.69750000001</v>
      </c>
      <c r="K179" s="10">
        <v>22533.238000000001</v>
      </c>
      <c r="L179" s="10">
        <v>57785.351500000004</v>
      </c>
      <c r="M179" s="10">
        <v>153003.31599999999</v>
      </c>
      <c r="N179" s="10">
        <v>0.73055000000000003</v>
      </c>
      <c r="O179" s="10">
        <v>21110.9725</v>
      </c>
      <c r="P179" s="10">
        <v>4.58324</v>
      </c>
      <c r="Q179" s="10">
        <f t="shared" si="16"/>
        <v>1.004375960150831E-2</v>
      </c>
      <c r="R179">
        <f t="shared" si="17"/>
        <v>0.70855782955710589</v>
      </c>
      <c r="S179">
        <f t="shared" si="18"/>
        <v>0.13797722201001186</v>
      </c>
      <c r="T179">
        <f t="shared" si="19"/>
        <v>0.38994723429172184</v>
      </c>
      <c r="U179">
        <f t="shared" si="20"/>
        <v>11.938214873342327</v>
      </c>
      <c r="V179">
        <f t="shared" si="21"/>
        <v>0.73055000000000003</v>
      </c>
      <c r="W179" s="14">
        <v>-4.9895281043038531E-2</v>
      </c>
      <c r="X179" s="14">
        <v>1.1092080580701795E-2</v>
      </c>
    </row>
    <row r="180" spans="1:24" x14ac:dyDescent="0.25">
      <c r="A180">
        <f t="shared" si="22"/>
        <v>3</v>
      </c>
      <c r="B180">
        <f t="shared" si="23"/>
        <v>19</v>
      </c>
      <c r="C180" t="s">
        <v>525</v>
      </c>
      <c r="D180" t="s">
        <v>91</v>
      </c>
      <c r="E180" s="1">
        <v>2017</v>
      </c>
      <c r="F180" s="10">
        <v>9029.2134999999998</v>
      </c>
      <c r="G180" s="10">
        <v>4883.1500000000005</v>
      </c>
      <c r="H180" s="10">
        <v>92039.303</v>
      </c>
      <c r="I180" s="10">
        <v>131651.6465</v>
      </c>
      <c r="J180" s="10">
        <v>107247.81600000001</v>
      </c>
      <c r="K180" s="10">
        <v>29685.322500000002</v>
      </c>
      <c r="L180" s="10">
        <v>53054.463499999998</v>
      </c>
      <c r="M180" s="10">
        <v>152129.73199999999</v>
      </c>
      <c r="N180" s="10">
        <v>0.60750999999999999</v>
      </c>
      <c r="O180" s="10">
        <v>14647.912</v>
      </c>
      <c r="P180" s="10">
        <v>3.1490549999999997</v>
      </c>
      <c r="Q180" s="10">
        <f t="shared" si="16"/>
        <v>3.7091446478795087E-2</v>
      </c>
      <c r="R180">
        <f t="shared" si="17"/>
        <v>0.70497603979214274</v>
      </c>
      <c r="S180">
        <f t="shared" si="18"/>
        <v>9.6285662292496521E-2</v>
      </c>
      <c r="T180">
        <f t="shared" si="19"/>
        <v>0.55952544878716948</v>
      </c>
      <c r="U180">
        <f t="shared" si="20"/>
        <v>11.932488935804404</v>
      </c>
      <c r="V180">
        <f t="shared" si="21"/>
        <v>0.60750999999999999</v>
      </c>
      <c r="W180" s="14">
        <v>7.8149761888685498E-2</v>
      </c>
      <c r="X180" s="14">
        <v>1.5971606033719457E-2</v>
      </c>
    </row>
    <row r="181" spans="1:24" x14ac:dyDescent="0.25">
      <c r="A181">
        <f t="shared" si="22"/>
        <v>3</v>
      </c>
      <c r="B181">
        <f t="shared" si="23"/>
        <v>19</v>
      </c>
      <c r="C181" t="s">
        <v>525</v>
      </c>
      <c r="D181" t="s">
        <v>91</v>
      </c>
      <c r="E181" s="1">
        <v>2018</v>
      </c>
      <c r="F181" s="10">
        <v>5102.6994999999997</v>
      </c>
      <c r="G181" s="10">
        <v>2704.5729999999999</v>
      </c>
      <c r="H181" s="10">
        <v>98912.2405</v>
      </c>
      <c r="I181" s="10">
        <v>140662.01949999999</v>
      </c>
      <c r="J181" s="10">
        <v>105049.6295</v>
      </c>
      <c r="K181" s="10">
        <v>39529.675999999999</v>
      </c>
      <c r="L181" s="10">
        <v>53488.948499999999</v>
      </c>
      <c r="M181" s="10">
        <v>157677.29800000001</v>
      </c>
      <c r="N181" s="10">
        <v>0.45371</v>
      </c>
      <c r="O181" s="10">
        <v>19506.069500000001</v>
      </c>
      <c r="P181" s="10">
        <v>4.0833899999999996</v>
      </c>
      <c r="Q181" s="10">
        <f t="shared" si="16"/>
        <v>1.9227457487200374E-2</v>
      </c>
      <c r="R181">
        <f t="shared" si="17"/>
        <v>0.66623179641244223</v>
      </c>
      <c r="S181">
        <f t="shared" si="18"/>
        <v>0.12370880112367222</v>
      </c>
      <c r="T181">
        <f t="shared" si="19"/>
        <v>0.73902510908398211</v>
      </c>
      <c r="U181">
        <f t="shared" si="20"/>
        <v>11.968305805708191</v>
      </c>
      <c r="V181">
        <f t="shared" si="21"/>
        <v>0.45371</v>
      </c>
      <c r="W181" s="14">
        <v>0.12293285294843592</v>
      </c>
      <c r="X181" s="14">
        <v>8.8130210400938127E-3</v>
      </c>
    </row>
    <row r="182" spans="1:24" x14ac:dyDescent="0.25">
      <c r="A182">
        <f t="shared" si="22"/>
        <v>3</v>
      </c>
      <c r="B182">
        <f t="shared" si="23"/>
        <v>20</v>
      </c>
      <c r="C182" t="s">
        <v>525</v>
      </c>
      <c r="D182" t="s">
        <v>90</v>
      </c>
      <c r="E182" s="1">
        <v>2010</v>
      </c>
      <c r="F182" s="10">
        <v>26339.4035</v>
      </c>
      <c r="G182" s="10">
        <v>20845.282999999999</v>
      </c>
      <c r="H182" s="10">
        <v>41317.985500000003</v>
      </c>
      <c r="I182" s="10">
        <v>94202.5</v>
      </c>
      <c r="J182" s="10">
        <v>30620.811000000002</v>
      </c>
      <c r="K182" s="10">
        <v>17073.338</v>
      </c>
      <c r="L182" s="10">
        <v>10249.232</v>
      </c>
      <c r="M182" s="10">
        <v>73659.434000000008</v>
      </c>
      <c r="N182" s="10">
        <v>1.180415</v>
      </c>
      <c r="O182" s="10">
        <v>9070.7394999999997</v>
      </c>
      <c r="P182" s="10">
        <v>5.071555</v>
      </c>
      <c r="Q182" s="10">
        <f t="shared" si="16"/>
        <v>0.22128163265306122</v>
      </c>
      <c r="R182">
        <f t="shared" si="17"/>
        <v>0.41570793226567554</v>
      </c>
      <c r="S182">
        <f t="shared" si="18"/>
        <v>0.12314430083728309</v>
      </c>
      <c r="T182">
        <f t="shared" si="19"/>
        <v>1.6658163265306123</v>
      </c>
      <c r="U182">
        <f t="shared" si="20"/>
        <v>11.207207506016235</v>
      </c>
      <c r="V182">
        <f t="shared" si="21"/>
        <v>1.180415</v>
      </c>
      <c r="W182" s="14">
        <v>0.17896887529553296</v>
      </c>
      <c r="X182" s="14">
        <v>3.2565795907862745E-2</v>
      </c>
    </row>
    <row r="183" spans="1:24" x14ac:dyDescent="0.25">
      <c r="A183">
        <f t="shared" si="22"/>
        <v>3</v>
      </c>
      <c r="B183">
        <f t="shared" si="23"/>
        <v>20</v>
      </c>
      <c r="C183" t="s">
        <v>525</v>
      </c>
      <c r="D183" t="s">
        <v>90</v>
      </c>
      <c r="E183" s="1">
        <v>2011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3"/>
      <c r="S183" s="3"/>
      <c r="T183" s="3"/>
      <c r="U183" s="3"/>
      <c r="V183" s="3"/>
      <c r="W183" s="15"/>
      <c r="X183" s="15"/>
    </row>
    <row r="184" spans="1:24" x14ac:dyDescent="0.25">
      <c r="A184">
        <f t="shared" si="22"/>
        <v>3</v>
      </c>
      <c r="B184">
        <f t="shared" si="23"/>
        <v>20</v>
      </c>
      <c r="C184" t="s">
        <v>525</v>
      </c>
      <c r="D184" t="s">
        <v>90</v>
      </c>
      <c r="E184" s="1">
        <v>2012</v>
      </c>
      <c r="F184" s="10">
        <v>23924.7435</v>
      </c>
      <c r="G184" s="10">
        <v>22301</v>
      </c>
      <c r="H184" s="10">
        <v>45029.179499999998</v>
      </c>
      <c r="I184" s="10">
        <v>110736</v>
      </c>
      <c r="J184" s="10">
        <v>36617.088499999998</v>
      </c>
      <c r="K184" s="10">
        <v>19373.417000000001</v>
      </c>
      <c r="L184" s="10">
        <v>6533.0394999999999</v>
      </c>
      <c r="M184" s="10">
        <v>75090.158500000005</v>
      </c>
      <c r="N184" s="10">
        <v>0.62289000000000005</v>
      </c>
      <c r="O184" s="10">
        <v>11252.777</v>
      </c>
      <c r="P184" s="10">
        <v>5.3214800000000002</v>
      </c>
      <c r="Q184" s="10">
        <f t="shared" si="16"/>
        <v>0.2013888888888889</v>
      </c>
      <c r="R184">
        <f t="shared" si="17"/>
        <v>0.48764164614195077</v>
      </c>
      <c r="S184">
        <f t="shared" si="18"/>
        <v>0.14985688171107003</v>
      </c>
      <c r="T184">
        <f t="shared" si="19"/>
        <v>2.965452298275558</v>
      </c>
      <c r="U184">
        <f t="shared" si="20"/>
        <v>11.226444783892076</v>
      </c>
      <c r="V184">
        <f t="shared" si="21"/>
        <v>0.62289000000000005</v>
      </c>
      <c r="W184" s="14">
        <v>0.12642386005162032</v>
      </c>
      <c r="X184" s="14">
        <v>2.94773495257219E-2</v>
      </c>
    </row>
    <row r="185" spans="1:24" x14ac:dyDescent="0.25">
      <c r="A185">
        <f t="shared" si="22"/>
        <v>3</v>
      </c>
      <c r="B185">
        <f t="shared" si="23"/>
        <v>20</v>
      </c>
      <c r="C185" t="s">
        <v>525</v>
      </c>
      <c r="D185" t="s">
        <v>90</v>
      </c>
      <c r="E185" s="1">
        <v>2013</v>
      </c>
      <c r="F185" s="10">
        <v>22301</v>
      </c>
      <c r="G185" s="10">
        <v>20763</v>
      </c>
      <c r="H185" s="10">
        <v>49845.426500000001</v>
      </c>
      <c r="I185" s="10">
        <v>154953.5</v>
      </c>
      <c r="J185" s="10">
        <v>35199.821499999998</v>
      </c>
      <c r="K185" s="10">
        <v>24472.655999999999</v>
      </c>
      <c r="L185" s="10">
        <v>6990.5945000000002</v>
      </c>
      <c r="M185" s="10">
        <v>78863.256999999998</v>
      </c>
      <c r="N185" s="10">
        <v>0.9112650000000001</v>
      </c>
      <c r="O185" s="10">
        <v>12546.619500000001</v>
      </c>
      <c r="P185" s="10">
        <v>5.6329250000000002</v>
      </c>
      <c r="Q185" s="10">
        <f t="shared" si="16"/>
        <v>0.13399503722084366</v>
      </c>
      <c r="R185">
        <f t="shared" si="17"/>
        <v>0.44633994129864557</v>
      </c>
      <c r="S185">
        <f t="shared" si="18"/>
        <v>0.15909334685479704</v>
      </c>
      <c r="T185">
        <f t="shared" si="19"/>
        <v>3.5007975358891148</v>
      </c>
      <c r="U185">
        <f t="shared" si="20"/>
        <v>11.27547070761857</v>
      </c>
      <c r="V185">
        <f t="shared" si="21"/>
        <v>0.9112650000000001</v>
      </c>
      <c r="W185" s="14">
        <v>2.830393634499706E-2</v>
      </c>
      <c r="X185" s="14">
        <v>1.0455283875530607E-2</v>
      </c>
    </row>
    <row r="186" spans="1:24" x14ac:dyDescent="0.25">
      <c r="A186">
        <f t="shared" si="22"/>
        <v>3</v>
      </c>
      <c r="B186">
        <f t="shared" si="23"/>
        <v>20</v>
      </c>
      <c r="C186" t="s">
        <v>525</v>
      </c>
      <c r="D186" t="s">
        <v>90</v>
      </c>
      <c r="E186" s="1">
        <v>2014</v>
      </c>
      <c r="F186" s="10">
        <v>17110.25</v>
      </c>
      <c r="G186" s="10">
        <v>15187.75</v>
      </c>
      <c r="H186" s="10">
        <v>54623.2235</v>
      </c>
      <c r="I186" s="10">
        <v>128423</v>
      </c>
      <c r="J186" s="10">
        <v>35345.931499999999</v>
      </c>
      <c r="K186" s="10">
        <v>23833.232500000002</v>
      </c>
      <c r="L186" s="10">
        <v>6929.0744999999997</v>
      </c>
      <c r="M186" s="10">
        <v>78505.287500000006</v>
      </c>
      <c r="N186" s="10">
        <v>1.2188650000000001</v>
      </c>
      <c r="O186" s="10">
        <v>12461.645</v>
      </c>
      <c r="P186" s="10">
        <v>5.4945050000000002</v>
      </c>
      <c r="Q186" s="10">
        <f t="shared" si="16"/>
        <v>0.11826347305389222</v>
      </c>
      <c r="R186">
        <f t="shared" si="17"/>
        <v>0.45023631688502508</v>
      </c>
      <c r="S186">
        <f t="shared" si="18"/>
        <v>0.15873637810701605</v>
      </c>
      <c r="T186">
        <f t="shared" si="19"/>
        <v>3.4395982464902062</v>
      </c>
      <c r="U186">
        <f t="shared" si="20"/>
        <v>11.270921258190038</v>
      </c>
      <c r="V186">
        <f t="shared" si="21"/>
        <v>1.2188650000000001</v>
      </c>
      <c r="W186" s="14">
        <v>2.9096214917174512E-2</v>
      </c>
      <c r="X186" s="14">
        <v>1.022343144530214E-2</v>
      </c>
    </row>
    <row r="187" spans="1:24" x14ac:dyDescent="0.25">
      <c r="A187">
        <f t="shared" si="22"/>
        <v>3</v>
      </c>
      <c r="B187">
        <f t="shared" si="23"/>
        <v>20</v>
      </c>
      <c r="C187" t="s">
        <v>525</v>
      </c>
      <c r="D187" t="s">
        <v>90</v>
      </c>
      <c r="E187" s="1">
        <v>2015</v>
      </c>
      <c r="F187" s="10">
        <v>13481.7235</v>
      </c>
      <c r="G187" s="10">
        <v>11222.786</v>
      </c>
      <c r="H187" s="10">
        <v>56912.536500000002</v>
      </c>
      <c r="I187" s="10">
        <v>76900</v>
      </c>
      <c r="J187" s="10">
        <v>36142.6155</v>
      </c>
      <c r="K187" s="10">
        <v>22770.4745</v>
      </c>
      <c r="L187" s="10">
        <v>8315.9660000000003</v>
      </c>
      <c r="M187" s="10">
        <v>78308.423500000004</v>
      </c>
      <c r="N187" s="10">
        <v>0.90742</v>
      </c>
      <c r="O187" s="10">
        <v>10242.311</v>
      </c>
      <c r="P187" s="10">
        <v>4.1948949999999998</v>
      </c>
      <c r="Q187" s="10">
        <f t="shared" si="16"/>
        <v>0.14594000000000001</v>
      </c>
      <c r="R187">
        <f t="shared" si="17"/>
        <v>0.4615418608190982</v>
      </c>
      <c r="S187">
        <f t="shared" si="18"/>
        <v>0.13079449875529672</v>
      </c>
      <c r="T187">
        <f t="shared" si="19"/>
        <v>2.7381634917699276</v>
      </c>
      <c r="U187">
        <f t="shared" si="20"/>
        <v>11.2684104560138</v>
      </c>
      <c r="V187">
        <f t="shared" si="21"/>
        <v>0.90742</v>
      </c>
      <c r="W187" s="14">
        <v>-0.14994867517803301</v>
      </c>
      <c r="X187" s="14">
        <v>6.5290133028803943E-4</v>
      </c>
    </row>
    <row r="188" spans="1:24" x14ac:dyDescent="0.25">
      <c r="A188">
        <f t="shared" si="22"/>
        <v>3</v>
      </c>
      <c r="B188">
        <f t="shared" si="23"/>
        <v>20</v>
      </c>
      <c r="C188" t="s">
        <v>525</v>
      </c>
      <c r="D188" t="s">
        <v>90</v>
      </c>
      <c r="E188" s="1">
        <v>2016</v>
      </c>
      <c r="F188" s="10">
        <v>10886.3485</v>
      </c>
      <c r="G188" s="10">
        <v>8627.4110000000001</v>
      </c>
      <c r="H188" s="10">
        <v>61039.375</v>
      </c>
      <c r="I188" s="10">
        <v>113812</v>
      </c>
      <c r="J188" s="10">
        <v>36991.976000000002</v>
      </c>
      <c r="K188" s="10">
        <v>20939.100999999999</v>
      </c>
      <c r="L188" s="10">
        <v>8576.2725000000009</v>
      </c>
      <c r="M188" s="10">
        <v>80150.178499999995</v>
      </c>
      <c r="N188" s="10">
        <v>0.44986499999999996</v>
      </c>
      <c r="O188" s="10">
        <v>9149.5619999999999</v>
      </c>
      <c r="P188" s="10">
        <v>4.0218700000000007</v>
      </c>
      <c r="Q188" s="10">
        <f t="shared" si="16"/>
        <v>7.5804054054054049E-2</v>
      </c>
      <c r="R188">
        <f t="shared" si="17"/>
        <v>0.46153329527519399</v>
      </c>
      <c r="S188">
        <f t="shared" si="18"/>
        <v>0.11415522923632666</v>
      </c>
      <c r="T188">
        <f t="shared" si="19"/>
        <v>2.4415153553015014</v>
      </c>
      <c r="U188">
        <f t="shared" si="20"/>
        <v>11.291657385109454</v>
      </c>
      <c r="V188">
        <f t="shared" si="21"/>
        <v>0.44986499999999996</v>
      </c>
      <c r="W188" s="14">
        <v>-4.9895281043038531E-2</v>
      </c>
      <c r="X188" s="14">
        <v>1.1092080580701795E-2</v>
      </c>
    </row>
    <row r="189" spans="1:24" x14ac:dyDescent="0.25">
      <c r="A189">
        <f t="shared" si="22"/>
        <v>3</v>
      </c>
      <c r="B189">
        <f t="shared" si="23"/>
        <v>20</v>
      </c>
      <c r="C189" t="s">
        <v>525</v>
      </c>
      <c r="D189" t="s">
        <v>90</v>
      </c>
      <c r="E189" s="1">
        <v>2017</v>
      </c>
      <c r="F189" s="10">
        <v>8627.4110000000001</v>
      </c>
      <c r="G189" s="10">
        <v>6368.4735000000001</v>
      </c>
      <c r="H189" s="10">
        <v>58276.7425</v>
      </c>
      <c r="I189" s="10">
        <v>59982</v>
      </c>
      <c r="J189" s="10">
        <v>36076.097000000002</v>
      </c>
      <c r="K189" s="10">
        <v>21185.565500000001</v>
      </c>
      <c r="L189" s="10">
        <v>8137.9425000000001</v>
      </c>
      <c r="M189" s="10">
        <v>75039.789000000004</v>
      </c>
      <c r="N189" s="10">
        <v>0.69594500000000004</v>
      </c>
      <c r="O189" s="10">
        <v>3407.0545000000002</v>
      </c>
      <c r="P189" s="10">
        <v>1.2227100000000002</v>
      </c>
      <c r="Q189" s="10">
        <f t="shared" si="16"/>
        <v>0.10617307692307693</v>
      </c>
      <c r="R189">
        <f t="shared" si="17"/>
        <v>0.48075957409741649</v>
      </c>
      <c r="S189">
        <f t="shared" si="18"/>
        <v>4.5403305971449363E-2</v>
      </c>
      <c r="T189">
        <f t="shared" si="19"/>
        <v>2.6033073470351997</v>
      </c>
      <c r="U189">
        <f t="shared" si="20"/>
        <v>11.225773771842464</v>
      </c>
      <c r="V189">
        <f t="shared" si="21"/>
        <v>0.69594500000000004</v>
      </c>
      <c r="W189" s="14">
        <v>7.8149761888685498E-2</v>
      </c>
      <c r="X189" s="14">
        <v>1.5971606033719457E-2</v>
      </c>
    </row>
    <row r="190" spans="1:24" x14ac:dyDescent="0.25">
      <c r="A190">
        <f t="shared" si="22"/>
        <v>3</v>
      </c>
      <c r="B190">
        <f t="shared" si="23"/>
        <v>20</v>
      </c>
      <c r="C190" t="s">
        <v>525</v>
      </c>
      <c r="D190" t="s">
        <v>90</v>
      </c>
      <c r="E190" s="1">
        <v>2018</v>
      </c>
      <c r="F190" s="10">
        <v>10592.5905</v>
      </c>
      <c r="G190" s="10">
        <v>7828.42</v>
      </c>
      <c r="H190" s="10">
        <v>56150.457500000004</v>
      </c>
      <c r="I190" s="10">
        <v>29222</v>
      </c>
      <c r="J190" s="10">
        <v>33676.048000000003</v>
      </c>
      <c r="K190" s="10">
        <v>24816.399000000001</v>
      </c>
      <c r="L190" s="10">
        <v>10725.243</v>
      </c>
      <c r="M190" s="10">
        <v>76811.565000000002</v>
      </c>
      <c r="N190" s="10">
        <v>0.40757000000000004</v>
      </c>
      <c r="O190" s="10">
        <v>835.51850000000002</v>
      </c>
      <c r="P190" s="10">
        <v>0.13841999999999999</v>
      </c>
      <c r="Q190" s="10">
        <f t="shared" si="16"/>
        <v>0.26789473684210524</v>
      </c>
      <c r="R190">
        <f t="shared" si="17"/>
        <v>0.43842418781598841</v>
      </c>
      <c r="S190">
        <f t="shared" si="18"/>
        <v>1.0877509135505831E-2</v>
      </c>
      <c r="T190">
        <f t="shared" si="19"/>
        <v>2.3138309313830931</v>
      </c>
      <c r="U190">
        <f t="shared" si="20"/>
        <v>11.249110493736339</v>
      </c>
      <c r="V190">
        <f t="shared" si="21"/>
        <v>0.40757000000000004</v>
      </c>
      <c r="W190" s="14">
        <v>0.12293285294843592</v>
      </c>
      <c r="X190" s="14">
        <v>8.8130210400938127E-3</v>
      </c>
    </row>
    <row r="191" spans="1:24" x14ac:dyDescent="0.25">
      <c r="A191">
        <f t="shared" si="22"/>
        <v>3</v>
      </c>
      <c r="B191">
        <f t="shared" si="23"/>
        <v>21</v>
      </c>
      <c r="C191" t="s">
        <v>525</v>
      </c>
      <c r="D191" t="s">
        <v>87</v>
      </c>
      <c r="E191" s="1">
        <v>2010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3"/>
      <c r="S191" s="3"/>
      <c r="T191" s="3"/>
      <c r="U191" s="3"/>
      <c r="V191" s="3"/>
      <c r="W191" s="15"/>
      <c r="X191" s="15"/>
    </row>
    <row r="192" spans="1:24" x14ac:dyDescent="0.25">
      <c r="A192">
        <f t="shared" si="22"/>
        <v>3</v>
      </c>
      <c r="B192">
        <f t="shared" si="23"/>
        <v>21</v>
      </c>
      <c r="C192" t="s">
        <v>525</v>
      </c>
      <c r="D192" t="s">
        <v>87</v>
      </c>
      <c r="E192" s="1">
        <v>2011</v>
      </c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3"/>
      <c r="S192" s="3"/>
      <c r="T192" s="3"/>
      <c r="U192" s="3"/>
      <c r="V192" s="3"/>
      <c r="W192" s="15"/>
      <c r="X192" s="15"/>
    </row>
    <row r="193" spans="1:24" x14ac:dyDescent="0.25">
      <c r="A193">
        <f t="shared" si="22"/>
        <v>3</v>
      </c>
      <c r="B193">
        <f t="shared" si="23"/>
        <v>21</v>
      </c>
      <c r="C193" t="s">
        <v>525</v>
      </c>
      <c r="D193" t="s">
        <v>87</v>
      </c>
      <c r="E193" s="1">
        <v>2012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3"/>
      <c r="S193" s="3"/>
      <c r="T193" s="3"/>
      <c r="U193" s="3"/>
      <c r="V193" s="3"/>
      <c r="W193" s="15"/>
      <c r="X193" s="15"/>
    </row>
    <row r="194" spans="1:24" x14ac:dyDescent="0.25">
      <c r="A194">
        <f t="shared" si="22"/>
        <v>3</v>
      </c>
      <c r="B194">
        <f t="shared" si="23"/>
        <v>21</v>
      </c>
      <c r="C194" t="s">
        <v>525</v>
      </c>
      <c r="D194" t="s">
        <v>87</v>
      </c>
      <c r="E194" s="1">
        <v>2013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3"/>
      <c r="S194" s="3"/>
      <c r="T194" s="3"/>
      <c r="U194" s="3"/>
      <c r="V194" s="3"/>
      <c r="W194" s="15"/>
      <c r="X194" s="15"/>
    </row>
    <row r="195" spans="1:24" x14ac:dyDescent="0.25">
      <c r="A195">
        <f t="shared" si="22"/>
        <v>3</v>
      </c>
      <c r="B195">
        <f t="shared" si="23"/>
        <v>21</v>
      </c>
      <c r="C195" t="s">
        <v>525</v>
      </c>
      <c r="D195" t="s">
        <v>87</v>
      </c>
      <c r="E195" s="1">
        <v>2014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3"/>
      <c r="S195" s="3"/>
      <c r="T195" s="3"/>
      <c r="U195" s="3"/>
      <c r="V195" s="3"/>
      <c r="W195" s="15"/>
      <c r="X195" s="15"/>
    </row>
    <row r="196" spans="1:24" x14ac:dyDescent="0.25">
      <c r="A196">
        <f t="shared" si="22"/>
        <v>3</v>
      </c>
      <c r="B196">
        <f t="shared" si="23"/>
        <v>21</v>
      </c>
      <c r="C196" t="s">
        <v>525</v>
      </c>
      <c r="D196" t="s">
        <v>87</v>
      </c>
      <c r="E196" s="1">
        <v>2015</v>
      </c>
      <c r="F196" s="10">
        <v>10299.217000000001</v>
      </c>
      <c r="G196" s="10">
        <v>6866.0164999999997</v>
      </c>
      <c r="H196" s="10">
        <v>19858.271499999999</v>
      </c>
      <c r="I196" s="10">
        <v>44807.323000000004</v>
      </c>
      <c r="J196" s="10">
        <v>27537.120999999999</v>
      </c>
      <c r="K196" s="10">
        <v>8434.0074999999997</v>
      </c>
      <c r="L196" s="10">
        <v>11738.785</v>
      </c>
      <c r="M196" s="10">
        <v>41923.188500000004</v>
      </c>
      <c r="N196" s="10">
        <v>0.86896999999999991</v>
      </c>
      <c r="O196" s="10">
        <v>2724.1824999999999</v>
      </c>
      <c r="P196" s="10">
        <v>2.1993399999999999</v>
      </c>
      <c r="Q196" s="10">
        <f t="shared" ref="Q196:Q258" si="24">G196/I196</f>
        <v>0.15323424923198378</v>
      </c>
      <c r="R196">
        <f t="shared" ref="R196:R259" si="25">J196/M196</f>
        <v>0.65684700962094034</v>
      </c>
      <c r="S196">
        <f t="shared" ref="S196:S259" si="26">O196/M196</f>
        <v>6.4980327056946049E-2</v>
      </c>
      <c r="T196">
        <f t="shared" ref="T196:T259" si="27">K196/L196</f>
        <v>0.71847363249263019</v>
      </c>
      <c r="U196">
        <f t="shared" ref="U196:U259" si="28">LN(M196)</f>
        <v>10.643594377648192</v>
      </c>
      <c r="V196">
        <f t="shared" ref="V196:V259" si="29">N196</f>
        <v>0.86896999999999991</v>
      </c>
      <c r="W196" s="14">
        <v>-0.14994867517803301</v>
      </c>
      <c r="X196" s="14">
        <v>6.5290133028803943E-4</v>
      </c>
    </row>
    <row r="197" spans="1:24" x14ac:dyDescent="0.25">
      <c r="A197">
        <f t="shared" ref="A197:A260" si="30">IF(C197=C196,A196,A196+1)</f>
        <v>3</v>
      </c>
      <c r="B197">
        <f t="shared" ref="B197:B260" si="31">IF(D197=D196,B196,B196+1)</f>
        <v>21</v>
      </c>
      <c r="C197" t="s">
        <v>525</v>
      </c>
      <c r="D197" t="s">
        <v>87</v>
      </c>
      <c r="E197" s="1">
        <v>2016</v>
      </c>
      <c r="F197" s="10">
        <v>6866.4009999999998</v>
      </c>
      <c r="G197" s="10">
        <v>3433.2004999999999</v>
      </c>
      <c r="H197" s="10">
        <v>20772.612499999999</v>
      </c>
      <c r="I197" s="10">
        <v>43701.116500000004</v>
      </c>
      <c r="J197" s="10">
        <v>25708.823500000002</v>
      </c>
      <c r="K197" s="10">
        <v>7868.0235000000002</v>
      </c>
      <c r="L197" s="10">
        <v>11985.2495</v>
      </c>
      <c r="M197" s="10">
        <v>39523.139499999997</v>
      </c>
      <c r="N197" s="10">
        <v>0.83052000000000004</v>
      </c>
      <c r="O197" s="10">
        <v>2912.203</v>
      </c>
      <c r="P197" s="10">
        <v>2.4223499999999998</v>
      </c>
      <c r="Q197" s="10">
        <f t="shared" si="24"/>
        <v>7.856093333450645E-2</v>
      </c>
      <c r="R197">
        <f t="shared" si="25"/>
        <v>0.65047523615880776</v>
      </c>
      <c r="S197">
        <f t="shared" si="26"/>
        <v>7.3683493691081903E-2</v>
      </c>
      <c r="T197">
        <f t="shared" si="27"/>
        <v>0.65647557024157077</v>
      </c>
      <c r="U197">
        <f t="shared" si="28"/>
        <v>10.584641589496025</v>
      </c>
      <c r="V197">
        <f t="shared" si="29"/>
        <v>0.83052000000000004</v>
      </c>
      <c r="W197" s="14">
        <v>-4.9895281043038531E-2</v>
      </c>
      <c r="X197" s="14">
        <v>1.1092080580701795E-2</v>
      </c>
    </row>
    <row r="198" spans="1:24" x14ac:dyDescent="0.25">
      <c r="A198">
        <f t="shared" si="30"/>
        <v>3</v>
      </c>
      <c r="B198">
        <f t="shared" si="31"/>
        <v>21</v>
      </c>
      <c r="C198" t="s">
        <v>525</v>
      </c>
      <c r="D198" t="s">
        <v>87</v>
      </c>
      <c r="E198" s="1">
        <v>2017</v>
      </c>
      <c r="F198" s="10">
        <v>3433.2004999999999</v>
      </c>
      <c r="G198" s="10">
        <v>0</v>
      </c>
      <c r="H198" s="10">
        <v>21532</v>
      </c>
      <c r="I198" s="10">
        <v>41765.159</v>
      </c>
      <c r="J198" s="10">
        <v>25519.6495</v>
      </c>
      <c r="K198" s="10">
        <v>11247.7785</v>
      </c>
      <c r="L198" s="10">
        <v>13526.710000000001</v>
      </c>
      <c r="M198" s="10">
        <v>38749.141000000003</v>
      </c>
      <c r="N198" s="10">
        <v>0.77668999999999999</v>
      </c>
      <c r="O198" s="10">
        <v>3296.3184999999999</v>
      </c>
      <c r="P198" s="10">
        <v>2.1416650000000002</v>
      </c>
      <c r="Q198" s="10">
        <f t="shared" si="24"/>
        <v>0</v>
      </c>
      <c r="R198">
        <f t="shared" si="25"/>
        <v>0.65858619936890983</v>
      </c>
      <c r="S198">
        <f t="shared" si="26"/>
        <v>8.506816964019924E-2</v>
      </c>
      <c r="T198">
        <f t="shared" si="27"/>
        <v>0.83152359295054001</v>
      </c>
      <c r="U198">
        <f t="shared" si="28"/>
        <v>10.56486386679385</v>
      </c>
      <c r="V198">
        <f t="shared" si="29"/>
        <v>0.77668999999999999</v>
      </c>
      <c r="W198" s="14">
        <v>7.8149761888685498E-2</v>
      </c>
      <c r="X198" s="14">
        <v>1.5971606033719457E-2</v>
      </c>
    </row>
    <row r="199" spans="1:24" x14ac:dyDescent="0.25">
      <c r="A199">
        <f t="shared" si="30"/>
        <v>3</v>
      </c>
      <c r="B199">
        <f t="shared" si="31"/>
        <v>21</v>
      </c>
      <c r="C199" t="s">
        <v>525</v>
      </c>
      <c r="D199" t="s">
        <v>87</v>
      </c>
      <c r="E199" s="1">
        <v>2018</v>
      </c>
      <c r="F199" s="10">
        <v>0</v>
      </c>
      <c r="G199" s="10">
        <v>0</v>
      </c>
      <c r="H199" s="10">
        <v>22543.619500000001</v>
      </c>
      <c r="I199" s="10">
        <v>41488.319000000003</v>
      </c>
      <c r="J199" s="10">
        <v>24825.2425</v>
      </c>
      <c r="K199" s="10">
        <v>13885.064</v>
      </c>
      <c r="L199" s="10">
        <v>12819.999</v>
      </c>
      <c r="M199" s="10">
        <v>38960.231500000002</v>
      </c>
      <c r="N199" s="10">
        <v>0.70748</v>
      </c>
      <c r="O199" s="10">
        <v>2537.3155000000002</v>
      </c>
      <c r="P199" s="10">
        <v>2.1032150000000001</v>
      </c>
      <c r="Q199" s="10">
        <f t="shared" si="24"/>
        <v>0</v>
      </c>
      <c r="R199">
        <f t="shared" si="25"/>
        <v>0.63719442991502762</v>
      </c>
      <c r="S199">
        <f t="shared" si="26"/>
        <v>6.5125780887621262E-2</v>
      </c>
      <c r="T199">
        <f t="shared" si="27"/>
        <v>1.0830783996160998</v>
      </c>
      <c r="U199">
        <f t="shared" si="28"/>
        <v>10.570296699730605</v>
      </c>
      <c r="V199">
        <f t="shared" si="29"/>
        <v>0.70748</v>
      </c>
      <c r="W199" s="14">
        <v>0.12293285294843592</v>
      </c>
      <c r="X199" s="14">
        <v>8.8130210400938127E-3</v>
      </c>
    </row>
    <row r="200" spans="1:24" x14ac:dyDescent="0.25">
      <c r="A200">
        <f t="shared" si="30"/>
        <v>3</v>
      </c>
      <c r="B200">
        <f t="shared" si="31"/>
        <v>22</v>
      </c>
      <c r="C200" t="s">
        <v>525</v>
      </c>
      <c r="D200" t="s">
        <v>86</v>
      </c>
      <c r="E200" s="1">
        <v>2010</v>
      </c>
      <c r="F200" s="10">
        <v>0</v>
      </c>
      <c r="G200" s="10">
        <v>0</v>
      </c>
      <c r="H200" s="10">
        <v>11662.2695</v>
      </c>
      <c r="I200" s="10">
        <v>86397.150000000009</v>
      </c>
      <c r="J200" s="10">
        <v>7050.9610000000002</v>
      </c>
      <c r="K200" s="10">
        <v>19190.395</v>
      </c>
      <c r="L200" s="10">
        <v>14425.2865</v>
      </c>
      <c r="M200" s="10">
        <v>26242.5095</v>
      </c>
      <c r="N200" s="10">
        <v>2.5607700000000002</v>
      </c>
      <c r="O200" s="10">
        <v>6138.1580000000004</v>
      </c>
      <c r="P200" s="10">
        <v>8.4167050000000003</v>
      </c>
      <c r="Q200" s="10">
        <f t="shared" si="24"/>
        <v>0</v>
      </c>
      <c r="R200">
        <f t="shared" si="25"/>
        <v>0.26868470791636756</v>
      </c>
      <c r="S200">
        <f t="shared" si="26"/>
        <v>0.23390133477897762</v>
      </c>
      <c r="T200">
        <f t="shared" si="27"/>
        <v>1.3303302502865368</v>
      </c>
      <c r="U200">
        <f t="shared" si="28"/>
        <v>10.17513587491808</v>
      </c>
      <c r="V200">
        <f t="shared" si="29"/>
        <v>2.5607700000000002</v>
      </c>
      <c r="W200" s="14">
        <v>0.17896887529553296</v>
      </c>
      <c r="X200" s="14">
        <v>3.2565795907862745E-2</v>
      </c>
    </row>
    <row r="201" spans="1:24" x14ac:dyDescent="0.25">
      <c r="A201">
        <f t="shared" si="30"/>
        <v>3</v>
      </c>
      <c r="B201">
        <f t="shared" si="31"/>
        <v>22</v>
      </c>
      <c r="C201" t="s">
        <v>525</v>
      </c>
      <c r="D201" t="s">
        <v>86</v>
      </c>
      <c r="E201" s="1">
        <v>2011</v>
      </c>
      <c r="F201" s="10">
        <v>2691.5</v>
      </c>
      <c r="G201" s="10">
        <v>0</v>
      </c>
      <c r="H201" s="10">
        <v>11509.238499999999</v>
      </c>
      <c r="I201" s="10">
        <v>92010.85</v>
      </c>
      <c r="J201" s="10">
        <v>7019.8164999999999</v>
      </c>
      <c r="K201" s="10">
        <v>18114.564000000002</v>
      </c>
      <c r="L201" s="10">
        <v>14109.612000000001</v>
      </c>
      <c r="M201" s="10">
        <v>25737.2765</v>
      </c>
      <c r="N201" s="10">
        <v>3.0836899999999998</v>
      </c>
      <c r="O201" s="10">
        <v>5540.2605000000003</v>
      </c>
      <c r="P201" s="10">
        <v>7.2093750000000005</v>
      </c>
      <c r="Q201" s="10">
        <f t="shared" si="24"/>
        <v>0</v>
      </c>
      <c r="R201">
        <f t="shared" si="25"/>
        <v>0.27274900279367165</v>
      </c>
      <c r="S201">
        <f t="shared" si="26"/>
        <v>0.21526211213529139</v>
      </c>
      <c r="T201">
        <f t="shared" si="27"/>
        <v>1.2838456507521256</v>
      </c>
      <c r="U201">
        <f t="shared" si="28"/>
        <v>10.155695667471239</v>
      </c>
      <c r="V201">
        <f t="shared" si="29"/>
        <v>3.0836899999999998</v>
      </c>
      <c r="W201" s="14">
        <v>0.19226718820520539</v>
      </c>
      <c r="X201" s="14">
        <v>4.0421886711639987E-2</v>
      </c>
    </row>
    <row r="202" spans="1:24" x14ac:dyDescent="0.25">
      <c r="A202">
        <f t="shared" si="30"/>
        <v>3</v>
      </c>
      <c r="B202">
        <f t="shared" si="31"/>
        <v>22</v>
      </c>
      <c r="C202" t="s">
        <v>525</v>
      </c>
      <c r="D202" t="s">
        <v>86</v>
      </c>
      <c r="E202" s="1">
        <v>2012</v>
      </c>
      <c r="F202" s="10">
        <v>3076</v>
      </c>
      <c r="G202" s="10">
        <v>0</v>
      </c>
      <c r="H202" s="10">
        <v>11735.709000000001</v>
      </c>
      <c r="I202" s="10">
        <v>92010.85</v>
      </c>
      <c r="J202" s="10">
        <v>7450.8410000000003</v>
      </c>
      <c r="K202" s="10">
        <v>23519.865000000002</v>
      </c>
      <c r="L202" s="10">
        <v>20507.307499999999</v>
      </c>
      <c r="M202" s="10">
        <v>32323.377</v>
      </c>
      <c r="N202" s="10">
        <v>2.9222000000000001</v>
      </c>
      <c r="O202" s="10">
        <v>5414.1445000000003</v>
      </c>
      <c r="P202" s="10">
        <v>6.3134900000000007</v>
      </c>
      <c r="Q202" s="10">
        <f t="shared" si="24"/>
        <v>0</v>
      </c>
      <c r="R202">
        <f t="shared" si="25"/>
        <v>0.23050936169200392</v>
      </c>
      <c r="S202">
        <f t="shared" si="26"/>
        <v>0.16749934575214714</v>
      </c>
      <c r="T202">
        <f t="shared" si="27"/>
        <v>1.1469016593231462</v>
      </c>
      <c r="U202">
        <f t="shared" si="28"/>
        <v>10.383545993562848</v>
      </c>
      <c r="V202">
        <f t="shared" si="29"/>
        <v>2.9222000000000001</v>
      </c>
      <c r="W202" s="14">
        <v>0.12642386005162032</v>
      </c>
      <c r="X202" s="14">
        <v>2.94773495257219E-2</v>
      </c>
    </row>
    <row r="203" spans="1:24" x14ac:dyDescent="0.25">
      <c r="A203">
        <f t="shared" si="30"/>
        <v>3</v>
      </c>
      <c r="B203">
        <f t="shared" si="31"/>
        <v>22</v>
      </c>
      <c r="C203" t="s">
        <v>525</v>
      </c>
      <c r="D203" t="s">
        <v>86</v>
      </c>
      <c r="E203" s="1">
        <v>2013</v>
      </c>
      <c r="F203" s="10">
        <v>2307</v>
      </c>
      <c r="G203" s="10">
        <v>0</v>
      </c>
      <c r="H203" s="10">
        <v>12348.986500000001</v>
      </c>
      <c r="I203" s="10">
        <v>90357.5</v>
      </c>
      <c r="J203" s="10">
        <v>8306.3535000000011</v>
      </c>
      <c r="K203" s="10">
        <v>24002.028000000002</v>
      </c>
      <c r="L203" s="10">
        <v>20913.339500000002</v>
      </c>
      <c r="M203" s="10">
        <v>33332.305</v>
      </c>
      <c r="N203" s="10">
        <v>2.8030050000000002</v>
      </c>
      <c r="O203" s="10">
        <v>5357.6230000000005</v>
      </c>
      <c r="P203" s="10">
        <v>5.5060400000000005</v>
      </c>
      <c r="Q203" s="10">
        <f t="shared" si="24"/>
        <v>0</v>
      </c>
      <c r="R203">
        <f t="shared" si="25"/>
        <v>0.24919829276733191</v>
      </c>
      <c r="S203">
        <f t="shared" si="26"/>
        <v>0.16073364863306033</v>
      </c>
      <c r="T203">
        <f t="shared" si="27"/>
        <v>1.1476898751631703</v>
      </c>
      <c r="U203">
        <f t="shared" si="28"/>
        <v>10.414282325826248</v>
      </c>
      <c r="V203">
        <f t="shared" si="29"/>
        <v>2.8030050000000002</v>
      </c>
      <c r="W203" s="14">
        <v>2.830393634499706E-2</v>
      </c>
      <c r="X203" s="14">
        <v>1.0455283875530607E-2</v>
      </c>
    </row>
    <row r="204" spans="1:24" x14ac:dyDescent="0.25">
      <c r="A204">
        <f t="shared" si="30"/>
        <v>3</v>
      </c>
      <c r="B204">
        <f t="shared" si="31"/>
        <v>22</v>
      </c>
      <c r="C204" t="s">
        <v>525</v>
      </c>
      <c r="D204" t="s">
        <v>86</v>
      </c>
      <c r="E204" s="1">
        <v>2014</v>
      </c>
      <c r="F204" s="10">
        <v>2691.5</v>
      </c>
      <c r="G204" s="10">
        <v>2307</v>
      </c>
      <c r="H204" s="10">
        <v>13032.627500000001</v>
      </c>
      <c r="I204" s="10">
        <v>76900</v>
      </c>
      <c r="J204" s="10">
        <v>11412.728999999999</v>
      </c>
      <c r="K204" s="10">
        <v>18047.2765</v>
      </c>
      <c r="L204" s="10">
        <v>14654.4485</v>
      </c>
      <c r="M204" s="10">
        <v>30135.9565</v>
      </c>
      <c r="N204" s="10">
        <v>2.4108149999999999</v>
      </c>
      <c r="O204" s="10">
        <v>5392.2280000000001</v>
      </c>
      <c r="P204" s="10">
        <v>5.7713450000000002</v>
      </c>
      <c r="Q204" s="10">
        <f t="shared" si="24"/>
        <v>0.03</v>
      </c>
      <c r="R204">
        <f t="shared" si="25"/>
        <v>0.37870803934827818</v>
      </c>
      <c r="S204">
        <f t="shared" si="26"/>
        <v>0.17893004325248479</v>
      </c>
      <c r="T204">
        <f t="shared" si="27"/>
        <v>1.2315220528428619</v>
      </c>
      <c r="U204">
        <f t="shared" si="28"/>
        <v>10.313474305914504</v>
      </c>
      <c r="V204">
        <f t="shared" si="29"/>
        <v>2.4108149999999999</v>
      </c>
      <c r="W204" s="14">
        <v>2.9096214917174512E-2</v>
      </c>
      <c r="X204" s="14">
        <v>1.022343144530214E-2</v>
      </c>
    </row>
    <row r="205" spans="1:24" x14ac:dyDescent="0.25">
      <c r="A205">
        <f t="shared" si="30"/>
        <v>3</v>
      </c>
      <c r="B205">
        <f t="shared" si="31"/>
        <v>22</v>
      </c>
      <c r="C205" t="s">
        <v>525</v>
      </c>
      <c r="D205" t="s">
        <v>86</v>
      </c>
      <c r="E205" s="1">
        <v>2015</v>
      </c>
      <c r="F205" s="10">
        <v>2307</v>
      </c>
      <c r="G205" s="10">
        <v>2307</v>
      </c>
      <c r="H205" s="10">
        <v>14945.515000000001</v>
      </c>
      <c r="I205" s="10">
        <v>76900</v>
      </c>
      <c r="J205" s="10">
        <v>13365.220000000001</v>
      </c>
      <c r="K205" s="10">
        <v>17787.354500000001</v>
      </c>
      <c r="L205" s="10">
        <v>14338.389500000001</v>
      </c>
      <c r="M205" s="10">
        <v>31769.3125</v>
      </c>
      <c r="N205" s="10">
        <v>1.972485</v>
      </c>
      <c r="O205" s="10">
        <v>6250.4319999999998</v>
      </c>
      <c r="P205" s="10">
        <v>6.8287200000000006</v>
      </c>
      <c r="Q205" s="10">
        <f t="shared" si="24"/>
        <v>0.03</v>
      </c>
      <c r="R205">
        <f t="shared" si="25"/>
        <v>0.42069591527987898</v>
      </c>
      <c r="S205">
        <f t="shared" si="26"/>
        <v>0.19674432677760967</v>
      </c>
      <c r="T205">
        <f t="shared" si="27"/>
        <v>1.2405406130165455</v>
      </c>
      <c r="U205">
        <f t="shared" si="28"/>
        <v>10.366256087117549</v>
      </c>
      <c r="V205">
        <f t="shared" si="29"/>
        <v>1.972485</v>
      </c>
      <c r="W205" s="14">
        <v>-0.14994867517803301</v>
      </c>
      <c r="X205" s="14">
        <v>6.5290133028803943E-4</v>
      </c>
    </row>
    <row r="206" spans="1:24" x14ac:dyDescent="0.25">
      <c r="A206">
        <f t="shared" si="30"/>
        <v>3</v>
      </c>
      <c r="B206">
        <f t="shared" si="31"/>
        <v>22</v>
      </c>
      <c r="C206" t="s">
        <v>525</v>
      </c>
      <c r="D206" t="s">
        <v>86</v>
      </c>
      <c r="E206" s="1">
        <v>2016</v>
      </c>
      <c r="F206" s="10">
        <v>2307</v>
      </c>
      <c r="G206" s="10">
        <v>0</v>
      </c>
      <c r="H206" s="10">
        <v>17030.274000000001</v>
      </c>
      <c r="I206" s="10">
        <v>76900</v>
      </c>
      <c r="J206" s="10">
        <v>15160.450500000001</v>
      </c>
      <c r="K206" s="10">
        <v>21546.611000000001</v>
      </c>
      <c r="L206" s="10">
        <v>19797.136000000002</v>
      </c>
      <c r="M206" s="10">
        <v>36982.748</v>
      </c>
      <c r="N206" s="10">
        <v>1.649505</v>
      </c>
      <c r="O206" s="10">
        <v>7097.4854999999998</v>
      </c>
      <c r="P206" s="10">
        <v>6.986365000000001</v>
      </c>
      <c r="Q206" s="10">
        <f t="shared" si="24"/>
        <v>0</v>
      </c>
      <c r="R206">
        <f t="shared" si="25"/>
        <v>0.40993304499708894</v>
      </c>
      <c r="S206">
        <f t="shared" si="26"/>
        <v>0.19191341595275721</v>
      </c>
      <c r="T206">
        <f t="shared" si="27"/>
        <v>1.0883701056556867</v>
      </c>
      <c r="U206">
        <f t="shared" si="28"/>
        <v>10.518206812618306</v>
      </c>
      <c r="V206">
        <f t="shared" si="29"/>
        <v>1.649505</v>
      </c>
      <c r="W206" s="14">
        <v>-4.9895281043038531E-2</v>
      </c>
      <c r="X206" s="14">
        <v>1.1092080580701795E-2</v>
      </c>
    </row>
    <row r="207" spans="1:24" x14ac:dyDescent="0.25">
      <c r="A207">
        <f t="shared" si="30"/>
        <v>3</v>
      </c>
      <c r="B207">
        <f t="shared" si="31"/>
        <v>22</v>
      </c>
      <c r="C207" t="s">
        <v>525</v>
      </c>
      <c r="D207" t="s">
        <v>86</v>
      </c>
      <c r="E207" s="1">
        <v>2017</v>
      </c>
      <c r="F207" s="10">
        <v>7113.25</v>
      </c>
      <c r="G207" s="10">
        <v>0</v>
      </c>
      <c r="H207" s="10">
        <v>17913.470499999999</v>
      </c>
      <c r="I207" s="10">
        <v>68441</v>
      </c>
      <c r="J207" s="10">
        <v>16596.558000000001</v>
      </c>
      <c r="K207" s="10">
        <v>29293.9015</v>
      </c>
      <c r="L207" s="10">
        <v>28063.886000000002</v>
      </c>
      <c r="M207" s="10">
        <v>46061.177499999998</v>
      </c>
      <c r="N207" s="10">
        <v>1.649505</v>
      </c>
      <c r="O207" s="10">
        <v>5955.9049999999997</v>
      </c>
      <c r="P207" s="10">
        <v>4.7062800000000005</v>
      </c>
      <c r="Q207" s="10">
        <f t="shared" si="24"/>
        <v>0</v>
      </c>
      <c r="R207">
        <f t="shared" si="25"/>
        <v>0.36031553904587005</v>
      </c>
      <c r="S207">
        <f t="shared" si="26"/>
        <v>0.12930422805626279</v>
      </c>
      <c r="T207">
        <f t="shared" si="27"/>
        <v>1.043829122595495</v>
      </c>
      <c r="U207">
        <f t="shared" si="28"/>
        <v>10.737725737529022</v>
      </c>
      <c r="V207">
        <f t="shared" si="29"/>
        <v>1.649505</v>
      </c>
      <c r="W207" s="14">
        <v>7.8149761888685498E-2</v>
      </c>
      <c r="X207" s="14">
        <v>1.5971606033719457E-2</v>
      </c>
    </row>
    <row r="208" spans="1:24" x14ac:dyDescent="0.25">
      <c r="A208">
        <f t="shared" si="30"/>
        <v>3</v>
      </c>
      <c r="B208">
        <f t="shared" si="31"/>
        <v>22</v>
      </c>
      <c r="C208" t="s">
        <v>525</v>
      </c>
      <c r="D208" t="s">
        <v>86</v>
      </c>
      <c r="E208" s="1">
        <v>2018</v>
      </c>
      <c r="F208" s="10">
        <v>8074.5</v>
      </c>
      <c r="G208" s="10">
        <v>2307</v>
      </c>
      <c r="H208" s="10">
        <v>19270.370999999999</v>
      </c>
      <c r="I208" s="10">
        <v>57098.25</v>
      </c>
      <c r="J208" s="10">
        <v>18231.067500000001</v>
      </c>
      <c r="K208" s="10">
        <v>29513.451000000001</v>
      </c>
      <c r="L208" s="10">
        <v>26161.764500000001</v>
      </c>
      <c r="M208" s="10">
        <v>47847.18</v>
      </c>
      <c r="N208" s="10">
        <v>1.28423</v>
      </c>
      <c r="O208" s="10">
        <v>5658.3019999999997</v>
      </c>
      <c r="P208" s="10">
        <v>3.9449700000000001</v>
      </c>
      <c r="Q208" s="10">
        <f t="shared" si="24"/>
        <v>4.0404040404040407E-2</v>
      </c>
      <c r="R208">
        <f t="shared" si="25"/>
        <v>0.38102700096432018</v>
      </c>
      <c r="S208">
        <f t="shared" si="26"/>
        <v>0.11825779492124718</v>
      </c>
      <c r="T208">
        <f t="shared" si="27"/>
        <v>1.1281139313061241</v>
      </c>
      <c r="U208">
        <f t="shared" si="28"/>
        <v>10.775767460975135</v>
      </c>
      <c r="V208">
        <f t="shared" si="29"/>
        <v>1.28423</v>
      </c>
      <c r="W208" s="14">
        <v>0.12293285294843592</v>
      </c>
      <c r="X208" s="14">
        <v>8.8130210400938127E-3</v>
      </c>
    </row>
    <row r="209" spans="1:24" x14ac:dyDescent="0.25">
      <c r="A209">
        <f t="shared" si="30"/>
        <v>3</v>
      </c>
      <c r="B209">
        <f t="shared" si="31"/>
        <v>23</v>
      </c>
      <c r="C209" t="s">
        <v>525</v>
      </c>
      <c r="D209" t="s">
        <v>84</v>
      </c>
      <c r="E209" s="1">
        <v>2010</v>
      </c>
      <c r="F209" s="10">
        <v>841.28600000000006</v>
      </c>
      <c r="G209" s="10">
        <v>811.29500000000007</v>
      </c>
      <c r="H209" s="10">
        <v>5987.4340000000002</v>
      </c>
      <c r="I209" s="10">
        <v>13915.055</v>
      </c>
      <c r="J209" s="10">
        <v>1801.7670000000001</v>
      </c>
      <c r="K209" s="10">
        <v>5832.8649999999998</v>
      </c>
      <c r="L209" s="10">
        <v>1152.3465000000001</v>
      </c>
      <c r="M209" s="10">
        <v>8004.5209999999997</v>
      </c>
      <c r="N209" s="10">
        <v>0.70363500000000001</v>
      </c>
      <c r="O209" s="10">
        <v>1058.913</v>
      </c>
      <c r="P209" s="10">
        <v>4.7524199999999999</v>
      </c>
      <c r="Q209" s="10">
        <f t="shared" si="24"/>
        <v>5.8303398728930651E-2</v>
      </c>
      <c r="R209">
        <f t="shared" si="25"/>
        <v>0.22509366894034011</v>
      </c>
      <c r="S209">
        <f t="shared" si="26"/>
        <v>0.13228936497261987</v>
      </c>
      <c r="T209">
        <f t="shared" si="27"/>
        <v>5.0617283950617278</v>
      </c>
      <c r="U209">
        <f t="shared" si="28"/>
        <v>8.9877617860389751</v>
      </c>
      <c r="V209">
        <f t="shared" si="29"/>
        <v>0.70363500000000001</v>
      </c>
      <c r="W209" s="14">
        <v>0.17896887529553296</v>
      </c>
      <c r="X209" s="14">
        <v>3.2565795907862745E-2</v>
      </c>
    </row>
    <row r="210" spans="1:24" x14ac:dyDescent="0.25">
      <c r="A210">
        <f t="shared" si="30"/>
        <v>3</v>
      </c>
      <c r="B210">
        <f t="shared" si="31"/>
        <v>23</v>
      </c>
      <c r="C210" t="s">
        <v>525</v>
      </c>
      <c r="D210" t="s">
        <v>84</v>
      </c>
      <c r="E210" s="1">
        <v>2011</v>
      </c>
      <c r="F210" s="10">
        <v>2049.0005000000001</v>
      </c>
      <c r="G210" s="10">
        <v>1853.6745000000001</v>
      </c>
      <c r="H210" s="10">
        <v>5769.8069999999998</v>
      </c>
      <c r="I210" s="10">
        <v>8755.0650000000005</v>
      </c>
      <c r="J210" s="10">
        <v>3632.7559999999999</v>
      </c>
      <c r="K210" s="10">
        <v>5494.8895000000002</v>
      </c>
      <c r="L210" s="10">
        <v>1488.3995</v>
      </c>
      <c r="M210" s="10">
        <v>9216.8495000000003</v>
      </c>
      <c r="N210" s="10">
        <v>0.79976000000000003</v>
      </c>
      <c r="O210" s="10">
        <v>690.17750000000001</v>
      </c>
      <c r="P210" s="10">
        <v>2.5069399999999997</v>
      </c>
      <c r="Q210" s="10">
        <f t="shared" si="24"/>
        <v>0.21172595520421608</v>
      </c>
      <c r="R210">
        <f t="shared" si="25"/>
        <v>0.39414292269826035</v>
      </c>
      <c r="S210">
        <f t="shared" si="26"/>
        <v>7.4882149263693631E-2</v>
      </c>
      <c r="T210">
        <f t="shared" si="27"/>
        <v>3.6918109015758205</v>
      </c>
      <c r="U210">
        <f t="shared" si="28"/>
        <v>9.1287885553369712</v>
      </c>
      <c r="V210">
        <f t="shared" si="29"/>
        <v>0.79976000000000003</v>
      </c>
      <c r="W210" s="14">
        <v>0.19226718820520539</v>
      </c>
      <c r="X210" s="14">
        <v>4.0421886711639987E-2</v>
      </c>
    </row>
    <row r="211" spans="1:24" x14ac:dyDescent="0.25">
      <c r="A211">
        <f t="shared" si="30"/>
        <v>3</v>
      </c>
      <c r="B211">
        <f t="shared" si="31"/>
        <v>23</v>
      </c>
      <c r="C211" t="s">
        <v>525</v>
      </c>
      <c r="D211" t="s">
        <v>84</v>
      </c>
      <c r="E211" s="1">
        <v>2012</v>
      </c>
      <c r="F211" s="10">
        <v>2209.7215000000001</v>
      </c>
      <c r="G211" s="10">
        <v>1730.25</v>
      </c>
      <c r="H211" s="10">
        <v>5849.3985000000002</v>
      </c>
      <c r="I211" s="10">
        <v>8560.5079999999998</v>
      </c>
      <c r="J211" s="10">
        <v>3711.5785000000001</v>
      </c>
      <c r="K211" s="10">
        <v>5832.0960000000005</v>
      </c>
      <c r="L211" s="10">
        <v>2082.4520000000002</v>
      </c>
      <c r="M211" s="10">
        <v>9770.5295000000006</v>
      </c>
      <c r="N211" s="10">
        <v>0.57674999999999998</v>
      </c>
      <c r="O211" s="10">
        <v>725.16700000000003</v>
      </c>
      <c r="P211" s="10">
        <v>2.3723649999999998</v>
      </c>
      <c r="Q211" s="10">
        <f t="shared" si="24"/>
        <v>0.2021200143729788</v>
      </c>
      <c r="R211">
        <f t="shared" si="25"/>
        <v>0.37987485734524418</v>
      </c>
      <c r="S211">
        <f t="shared" si="26"/>
        <v>7.4219826059580496E-2</v>
      </c>
      <c r="T211">
        <f t="shared" si="27"/>
        <v>2.8005908419497785</v>
      </c>
      <c r="U211">
        <f t="shared" si="28"/>
        <v>9.1871259400882099</v>
      </c>
      <c r="V211">
        <f t="shared" si="29"/>
        <v>0.57674999999999998</v>
      </c>
      <c r="W211" s="14">
        <v>0.12642386005162032</v>
      </c>
      <c r="X211" s="14">
        <v>2.94773495257219E-2</v>
      </c>
    </row>
    <row r="212" spans="1:24" x14ac:dyDescent="0.25">
      <c r="A212">
        <f t="shared" si="30"/>
        <v>3</v>
      </c>
      <c r="B212">
        <f t="shared" si="31"/>
        <v>23</v>
      </c>
      <c r="C212" t="s">
        <v>525</v>
      </c>
      <c r="D212" t="s">
        <v>84</v>
      </c>
      <c r="E212" s="1">
        <v>2013</v>
      </c>
      <c r="F212" s="10">
        <v>1882.1275000000001</v>
      </c>
      <c r="G212" s="10">
        <v>1353.44</v>
      </c>
      <c r="H212" s="10">
        <v>6199.2934999999998</v>
      </c>
      <c r="I212" s="10">
        <v>10933.2575</v>
      </c>
      <c r="J212" s="10">
        <v>3856.1505000000002</v>
      </c>
      <c r="K212" s="10">
        <v>5269.9570000000003</v>
      </c>
      <c r="L212" s="10">
        <v>1935.1885</v>
      </c>
      <c r="M212" s="10">
        <v>9608.2705000000005</v>
      </c>
      <c r="N212" s="10">
        <v>0.58828500000000006</v>
      </c>
      <c r="O212" s="10">
        <v>987.01150000000007</v>
      </c>
      <c r="P212" s="10">
        <v>3.3451499999999998</v>
      </c>
      <c r="Q212" s="10">
        <f t="shared" si="24"/>
        <v>0.12379110251450678</v>
      </c>
      <c r="R212">
        <f t="shared" si="25"/>
        <v>0.40133658809876344</v>
      </c>
      <c r="S212">
        <f t="shared" si="26"/>
        <v>0.10272519908759854</v>
      </c>
      <c r="T212">
        <f t="shared" si="27"/>
        <v>2.7232267037552158</v>
      </c>
      <c r="U212">
        <f t="shared" si="28"/>
        <v>9.1703795169854949</v>
      </c>
      <c r="V212">
        <f t="shared" si="29"/>
        <v>0.58828500000000006</v>
      </c>
      <c r="W212" s="14">
        <v>2.830393634499706E-2</v>
      </c>
      <c r="X212" s="14">
        <v>1.0455283875530607E-2</v>
      </c>
    </row>
    <row r="213" spans="1:24" x14ac:dyDescent="0.25">
      <c r="A213">
        <f t="shared" si="30"/>
        <v>3</v>
      </c>
      <c r="B213">
        <f t="shared" si="31"/>
        <v>23</v>
      </c>
      <c r="C213" t="s">
        <v>525</v>
      </c>
      <c r="D213" t="s">
        <v>84</v>
      </c>
      <c r="E213" s="1">
        <v>2014</v>
      </c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3"/>
      <c r="S213" s="3"/>
      <c r="T213" s="3"/>
      <c r="U213" s="3"/>
      <c r="V213" s="3"/>
      <c r="W213" s="15"/>
      <c r="X213" s="15"/>
    </row>
    <row r="214" spans="1:24" x14ac:dyDescent="0.25">
      <c r="A214">
        <f t="shared" si="30"/>
        <v>3</v>
      </c>
      <c r="B214">
        <f t="shared" si="31"/>
        <v>23</v>
      </c>
      <c r="C214" t="s">
        <v>525</v>
      </c>
      <c r="D214" t="s">
        <v>84</v>
      </c>
      <c r="E214" s="1">
        <v>2015</v>
      </c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3"/>
      <c r="S214" s="3"/>
      <c r="T214" s="3"/>
      <c r="U214" s="3"/>
      <c r="V214" s="3"/>
      <c r="W214" s="15"/>
      <c r="X214" s="15"/>
    </row>
    <row r="215" spans="1:24" x14ac:dyDescent="0.25">
      <c r="A215">
        <f t="shared" si="30"/>
        <v>3</v>
      </c>
      <c r="B215">
        <f t="shared" si="31"/>
        <v>23</v>
      </c>
      <c r="C215" t="s">
        <v>525</v>
      </c>
      <c r="D215" t="s">
        <v>84</v>
      </c>
      <c r="E215" s="1">
        <v>2016</v>
      </c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3"/>
      <c r="S215" s="3"/>
      <c r="T215" s="3"/>
      <c r="U215" s="3"/>
      <c r="V215" s="3"/>
      <c r="W215" s="15"/>
      <c r="X215" s="15"/>
    </row>
    <row r="216" spans="1:24" x14ac:dyDescent="0.25">
      <c r="A216">
        <f t="shared" si="30"/>
        <v>3</v>
      </c>
      <c r="B216">
        <f t="shared" si="31"/>
        <v>23</v>
      </c>
      <c r="C216" t="s">
        <v>525</v>
      </c>
      <c r="D216" t="s">
        <v>84</v>
      </c>
      <c r="E216" s="1">
        <v>2017</v>
      </c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3"/>
      <c r="S216" s="3"/>
      <c r="T216" s="3"/>
      <c r="U216" s="3"/>
      <c r="V216" s="3"/>
      <c r="W216" s="15"/>
      <c r="X216" s="15"/>
    </row>
    <row r="217" spans="1:24" x14ac:dyDescent="0.25">
      <c r="A217">
        <f t="shared" si="30"/>
        <v>3</v>
      </c>
      <c r="B217">
        <f t="shared" si="31"/>
        <v>23</v>
      </c>
      <c r="C217" t="s">
        <v>525</v>
      </c>
      <c r="D217" t="s">
        <v>84</v>
      </c>
      <c r="E217" s="1">
        <v>2018</v>
      </c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3"/>
      <c r="S217" s="3"/>
      <c r="T217" s="3"/>
      <c r="U217" s="3"/>
      <c r="V217" s="3"/>
      <c r="W217" s="15"/>
      <c r="X217" s="15"/>
    </row>
    <row r="218" spans="1:24" x14ac:dyDescent="0.25">
      <c r="A218">
        <f t="shared" si="30"/>
        <v>3</v>
      </c>
      <c r="B218">
        <f t="shared" si="31"/>
        <v>24</v>
      </c>
      <c r="C218" t="s">
        <v>525</v>
      </c>
      <c r="D218" t="s">
        <v>85</v>
      </c>
      <c r="E218" s="1">
        <v>2010</v>
      </c>
      <c r="F218" s="10">
        <v>624.8125</v>
      </c>
      <c r="G218" s="10">
        <v>429.10200000000003</v>
      </c>
      <c r="H218" s="10">
        <v>3386.2915000000003</v>
      </c>
      <c r="I218" s="10">
        <v>2124.3625000000002</v>
      </c>
      <c r="J218" s="10">
        <v>3352.0709999999999</v>
      </c>
      <c r="K218" s="10">
        <v>988.93399999999997</v>
      </c>
      <c r="L218" s="10">
        <v>400.2645</v>
      </c>
      <c r="M218" s="10">
        <v>4341.0050000000001</v>
      </c>
      <c r="N218" s="10">
        <v>0</v>
      </c>
      <c r="O218" s="10">
        <v>68.825500000000005</v>
      </c>
      <c r="P218" s="10">
        <v>0.23069999999999999</v>
      </c>
      <c r="Q218" s="10">
        <f t="shared" si="24"/>
        <v>0.20199095022624433</v>
      </c>
      <c r="R218">
        <f t="shared" si="25"/>
        <v>0.7721877767936226</v>
      </c>
      <c r="S218">
        <f t="shared" si="26"/>
        <v>1.5854738706820196E-2</v>
      </c>
      <c r="T218">
        <f t="shared" si="27"/>
        <v>2.4707012487992315</v>
      </c>
      <c r="U218">
        <f t="shared" si="28"/>
        <v>8.3758611671072689</v>
      </c>
      <c r="V218">
        <f t="shared" si="29"/>
        <v>0</v>
      </c>
      <c r="W218" s="14">
        <v>0.17896887529553296</v>
      </c>
      <c r="X218" s="14">
        <v>3.2565795907862745E-2</v>
      </c>
    </row>
    <row r="219" spans="1:24" x14ac:dyDescent="0.25">
      <c r="A219">
        <f t="shared" si="30"/>
        <v>3</v>
      </c>
      <c r="B219">
        <f t="shared" si="31"/>
        <v>24</v>
      </c>
      <c r="C219" t="s">
        <v>525</v>
      </c>
      <c r="D219" t="s">
        <v>85</v>
      </c>
      <c r="E219" s="1">
        <v>2011</v>
      </c>
      <c r="F219" s="10">
        <v>515.99900000000002</v>
      </c>
      <c r="G219" s="10">
        <v>321.82650000000001</v>
      </c>
      <c r="H219" s="10">
        <v>3095.6095</v>
      </c>
      <c r="I219" s="10">
        <v>1438.03</v>
      </c>
      <c r="J219" s="10">
        <v>3159.8209999999999</v>
      </c>
      <c r="K219" s="10">
        <v>899.73</v>
      </c>
      <c r="L219" s="10">
        <v>485.23900000000003</v>
      </c>
      <c r="M219" s="10">
        <v>4059.5509999999999</v>
      </c>
      <c r="N219" s="10">
        <v>0</v>
      </c>
      <c r="O219" s="10">
        <v>-218.39600000000002</v>
      </c>
      <c r="P219" s="10">
        <v>-2.4723349999999997</v>
      </c>
      <c r="Q219" s="10">
        <f t="shared" si="24"/>
        <v>0.22379679144385028</v>
      </c>
      <c r="R219">
        <f t="shared" si="25"/>
        <v>0.77836711498389843</v>
      </c>
      <c r="S219">
        <f t="shared" si="26"/>
        <v>-5.379806781587422E-2</v>
      </c>
      <c r="T219">
        <f t="shared" si="27"/>
        <v>1.8541996830427891</v>
      </c>
      <c r="U219">
        <f t="shared" si="28"/>
        <v>8.3088276553471232</v>
      </c>
      <c r="V219">
        <f t="shared" si="29"/>
        <v>0</v>
      </c>
      <c r="W219" s="14">
        <v>0.19226718820520539</v>
      </c>
      <c r="X219" s="14">
        <v>4.0421886711639987E-2</v>
      </c>
    </row>
    <row r="220" spans="1:24" x14ac:dyDescent="0.25">
      <c r="A220">
        <f t="shared" si="30"/>
        <v>3</v>
      </c>
      <c r="B220">
        <f t="shared" si="31"/>
        <v>24</v>
      </c>
      <c r="C220" t="s">
        <v>525</v>
      </c>
      <c r="D220" t="s">
        <v>85</v>
      </c>
      <c r="E220" s="1">
        <v>2012</v>
      </c>
      <c r="F220" s="10">
        <v>435.25400000000002</v>
      </c>
      <c r="G220" s="10">
        <v>216.4735</v>
      </c>
      <c r="H220" s="10">
        <v>3069.4634999999998</v>
      </c>
      <c r="I220" s="10">
        <v>1764.855</v>
      </c>
      <c r="J220" s="10">
        <v>3056.7750000000001</v>
      </c>
      <c r="K220" s="10">
        <v>902.80600000000004</v>
      </c>
      <c r="L220" s="10">
        <v>479.85599999999999</v>
      </c>
      <c r="M220" s="10">
        <v>3959.9655000000002</v>
      </c>
      <c r="N220" s="10">
        <v>0</v>
      </c>
      <c r="O220" s="10">
        <v>3.4605000000000001</v>
      </c>
      <c r="P220" s="10">
        <v>-0.103815</v>
      </c>
      <c r="Q220" s="10">
        <f t="shared" si="24"/>
        <v>0.12265795206971677</v>
      </c>
      <c r="R220">
        <f t="shared" si="25"/>
        <v>0.77191960384503344</v>
      </c>
      <c r="S220">
        <f t="shared" si="26"/>
        <v>8.7387124963588696E-4</v>
      </c>
      <c r="T220">
        <f t="shared" si="27"/>
        <v>1.8814102564102566</v>
      </c>
      <c r="U220">
        <f t="shared" si="28"/>
        <v>8.2839905920893635</v>
      </c>
      <c r="V220">
        <f t="shared" si="29"/>
        <v>0</v>
      </c>
      <c r="W220" s="14">
        <v>0.12642386005162032</v>
      </c>
      <c r="X220" s="14">
        <v>2.94773495257219E-2</v>
      </c>
    </row>
    <row r="221" spans="1:24" x14ac:dyDescent="0.25">
      <c r="A221">
        <f t="shared" si="30"/>
        <v>3</v>
      </c>
      <c r="B221">
        <f t="shared" si="31"/>
        <v>24</v>
      </c>
      <c r="C221" t="s">
        <v>525</v>
      </c>
      <c r="D221" t="s">
        <v>85</v>
      </c>
      <c r="E221" s="1">
        <v>2013</v>
      </c>
      <c r="F221" s="10">
        <v>389.88299999999998</v>
      </c>
      <c r="G221" s="10">
        <v>154.56900000000002</v>
      </c>
      <c r="H221" s="10">
        <v>2563.846</v>
      </c>
      <c r="I221" s="10">
        <v>2287.7750000000001</v>
      </c>
      <c r="J221" s="10">
        <v>2742.6385</v>
      </c>
      <c r="K221" s="10">
        <v>649.42050000000006</v>
      </c>
      <c r="L221" s="10">
        <v>522.53549999999996</v>
      </c>
      <c r="M221" s="10">
        <v>3392.0590000000002</v>
      </c>
      <c r="N221" s="10">
        <v>0</v>
      </c>
      <c r="O221" s="10">
        <v>-529.45650000000001</v>
      </c>
      <c r="P221" s="10">
        <v>-5.1330749999999998</v>
      </c>
      <c r="Q221" s="10">
        <f t="shared" si="24"/>
        <v>6.7563025210084032E-2</v>
      </c>
      <c r="R221">
        <f t="shared" si="25"/>
        <v>0.8085468147812287</v>
      </c>
      <c r="S221">
        <f t="shared" si="26"/>
        <v>-0.15608705508954884</v>
      </c>
      <c r="T221">
        <f t="shared" si="27"/>
        <v>1.2428256070640178</v>
      </c>
      <c r="U221">
        <f t="shared" si="28"/>
        <v>8.1291923906284467</v>
      </c>
      <c r="V221">
        <f t="shared" si="29"/>
        <v>0</v>
      </c>
      <c r="W221" s="14">
        <v>2.830393634499706E-2</v>
      </c>
      <c r="X221" s="14">
        <v>1.0455283875530607E-2</v>
      </c>
    </row>
    <row r="222" spans="1:24" x14ac:dyDescent="0.25">
      <c r="A222">
        <f t="shared" si="30"/>
        <v>3</v>
      </c>
      <c r="B222">
        <f t="shared" si="31"/>
        <v>24</v>
      </c>
      <c r="C222" t="s">
        <v>525</v>
      </c>
      <c r="D222" t="s">
        <v>85</v>
      </c>
      <c r="E222" s="1">
        <v>2014</v>
      </c>
      <c r="F222" s="10">
        <v>428.71750000000003</v>
      </c>
      <c r="G222" s="10">
        <v>133.80600000000001</v>
      </c>
      <c r="H222" s="10">
        <v>2154.7379999999998</v>
      </c>
      <c r="I222" s="10">
        <v>1176.57</v>
      </c>
      <c r="J222" s="10">
        <v>2232.4070000000002</v>
      </c>
      <c r="K222" s="10">
        <v>794.37700000000007</v>
      </c>
      <c r="L222" s="10">
        <v>672.10599999999999</v>
      </c>
      <c r="M222" s="10">
        <v>3026.7840000000001</v>
      </c>
      <c r="N222" s="10">
        <v>0</v>
      </c>
      <c r="O222" s="10">
        <v>-367.9665</v>
      </c>
      <c r="P222" s="10">
        <v>-4.7139699999999998</v>
      </c>
      <c r="Q222" s="10">
        <f t="shared" si="24"/>
        <v>0.11372549019607844</v>
      </c>
      <c r="R222">
        <f t="shared" si="25"/>
        <v>0.73755081300813008</v>
      </c>
      <c r="S222">
        <f t="shared" si="26"/>
        <v>-0.12157012195121951</v>
      </c>
      <c r="T222">
        <f t="shared" si="27"/>
        <v>1.1819221967963387</v>
      </c>
      <c r="U222">
        <f t="shared" si="28"/>
        <v>8.0152559486956516</v>
      </c>
      <c r="V222">
        <f t="shared" si="29"/>
        <v>0</v>
      </c>
      <c r="W222" s="14">
        <v>2.9096214917174512E-2</v>
      </c>
      <c r="X222" s="14">
        <v>1.022343144530214E-2</v>
      </c>
    </row>
    <row r="223" spans="1:24" x14ac:dyDescent="0.25">
      <c r="A223">
        <f t="shared" si="30"/>
        <v>3</v>
      </c>
      <c r="B223">
        <f t="shared" si="31"/>
        <v>24</v>
      </c>
      <c r="C223" t="s">
        <v>525</v>
      </c>
      <c r="D223" t="s">
        <v>85</v>
      </c>
      <c r="E223" s="1">
        <v>2015</v>
      </c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3"/>
      <c r="S223" s="3"/>
      <c r="T223" s="3"/>
      <c r="U223" s="3"/>
      <c r="V223" s="3"/>
      <c r="W223" s="15"/>
      <c r="X223" s="15"/>
    </row>
    <row r="224" spans="1:24" x14ac:dyDescent="0.25">
      <c r="A224">
        <f t="shared" si="30"/>
        <v>3</v>
      </c>
      <c r="B224">
        <f t="shared" si="31"/>
        <v>24</v>
      </c>
      <c r="C224" t="s">
        <v>525</v>
      </c>
      <c r="D224" t="s">
        <v>85</v>
      </c>
      <c r="E224" s="1">
        <v>2016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3"/>
      <c r="S224" s="3"/>
      <c r="T224" s="3"/>
      <c r="U224" s="3"/>
      <c r="V224" s="3"/>
      <c r="W224" s="15"/>
      <c r="X224" s="15"/>
    </row>
    <row r="225" spans="1:24" x14ac:dyDescent="0.25">
      <c r="A225">
        <f t="shared" si="30"/>
        <v>3</v>
      </c>
      <c r="B225">
        <f t="shared" si="31"/>
        <v>24</v>
      </c>
      <c r="C225" t="s">
        <v>525</v>
      </c>
      <c r="D225" t="s">
        <v>85</v>
      </c>
      <c r="E225" s="1">
        <v>2017</v>
      </c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3"/>
      <c r="S225" s="3"/>
      <c r="T225" s="3"/>
      <c r="U225" s="3"/>
      <c r="V225" s="3"/>
      <c r="W225" s="15"/>
      <c r="X225" s="15"/>
    </row>
    <row r="226" spans="1:24" x14ac:dyDescent="0.25">
      <c r="A226">
        <f t="shared" si="30"/>
        <v>3</v>
      </c>
      <c r="B226">
        <f t="shared" si="31"/>
        <v>24</v>
      </c>
      <c r="C226" t="s">
        <v>525</v>
      </c>
      <c r="D226" t="s">
        <v>85</v>
      </c>
      <c r="E226" s="1">
        <v>2018</v>
      </c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3"/>
      <c r="S226" s="3"/>
      <c r="T226" s="3"/>
      <c r="U226" s="3"/>
      <c r="V226" s="3"/>
      <c r="W226" s="15"/>
      <c r="X226" s="15"/>
    </row>
    <row r="227" spans="1:24" x14ac:dyDescent="0.25">
      <c r="A227">
        <f t="shared" si="30"/>
        <v>3</v>
      </c>
      <c r="B227">
        <f t="shared" si="31"/>
        <v>25</v>
      </c>
      <c r="C227" t="s">
        <v>525</v>
      </c>
      <c r="D227" t="s">
        <v>93</v>
      </c>
      <c r="E227" s="1">
        <v>2010</v>
      </c>
      <c r="F227" s="10">
        <v>118.426</v>
      </c>
      <c r="G227" s="10">
        <v>0</v>
      </c>
      <c r="H227" s="10">
        <v>9177.6304999999993</v>
      </c>
      <c r="I227" s="10">
        <v>21334.751500000002</v>
      </c>
      <c r="J227" s="10">
        <v>3943.4320000000002</v>
      </c>
      <c r="K227" s="10">
        <v>5247.2714999999998</v>
      </c>
      <c r="L227" s="10">
        <v>1186.1825000000001</v>
      </c>
      <c r="M227" s="10">
        <v>10607.970499999999</v>
      </c>
      <c r="N227" s="10">
        <v>0.76900000000000002</v>
      </c>
      <c r="O227" s="10">
        <v>2323.9180000000001</v>
      </c>
      <c r="P227" s="10">
        <v>8.2090750000000003</v>
      </c>
      <c r="Q227" s="10">
        <f t="shared" si="24"/>
        <v>0</v>
      </c>
      <c r="R227">
        <f t="shared" si="25"/>
        <v>0.37174236108594011</v>
      </c>
      <c r="S227">
        <f t="shared" si="26"/>
        <v>0.21907281887708871</v>
      </c>
      <c r="T227">
        <f t="shared" si="27"/>
        <v>4.4236628849270661</v>
      </c>
      <c r="U227">
        <f t="shared" si="28"/>
        <v>9.2693609315017174</v>
      </c>
      <c r="V227">
        <f t="shared" si="29"/>
        <v>0.76900000000000002</v>
      </c>
      <c r="W227" s="14">
        <v>0.17896887529553296</v>
      </c>
      <c r="X227" s="14">
        <v>3.2565795907862745E-2</v>
      </c>
    </row>
    <row r="228" spans="1:24" x14ac:dyDescent="0.25">
      <c r="A228">
        <f t="shared" si="30"/>
        <v>3</v>
      </c>
      <c r="B228">
        <f t="shared" si="31"/>
        <v>25</v>
      </c>
      <c r="C228" t="s">
        <v>525</v>
      </c>
      <c r="D228" t="s">
        <v>93</v>
      </c>
      <c r="E228" s="1">
        <v>2011</v>
      </c>
      <c r="F228" s="10">
        <v>0</v>
      </c>
      <c r="G228" s="10">
        <v>0</v>
      </c>
      <c r="H228" s="10">
        <v>11045.531500000001</v>
      </c>
      <c r="I228" s="10">
        <v>24328.852999999999</v>
      </c>
      <c r="J228" s="10">
        <v>5832.8649999999998</v>
      </c>
      <c r="K228" s="10">
        <v>5606.7790000000005</v>
      </c>
      <c r="L228" s="10">
        <v>1456.4860000000001</v>
      </c>
      <c r="M228" s="10">
        <v>12751.942500000001</v>
      </c>
      <c r="N228" s="10">
        <v>0.672875</v>
      </c>
      <c r="O228" s="10">
        <v>2507.3245000000002</v>
      </c>
      <c r="P228" s="10">
        <v>7.2862749999999998</v>
      </c>
      <c r="Q228" s="10">
        <f t="shared" si="24"/>
        <v>0</v>
      </c>
      <c r="R228">
        <f t="shared" si="25"/>
        <v>0.45740992009648723</v>
      </c>
      <c r="S228">
        <f t="shared" si="26"/>
        <v>0.19662294587667722</v>
      </c>
      <c r="T228">
        <f t="shared" si="27"/>
        <v>3.8495248152059136</v>
      </c>
      <c r="U228">
        <f t="shared" si="28"/>
        <v>9.4534388919232182</v>
      </c>
      <c r="V228">
        <f t="shared" si="29"/>
        <v>0.672875</v>
      </c>
      <c r="W228" s="14">
        <v>0.19226718820520539</v>
      </c>
      <c r="X228" s="14">
        <v>4.0421886711639987E-2</v>
      </c>
    </row>
    <row r="229" spans="1:24" x14ac:dyDescent="0.25">
      <c r="A229">
        <f t="shared" si="30"/>
        <v>3</v>
      </c>
      <c r="B229">
        <f t="shared" si="31"/>
        <v>25</v>
      </c>
      <c r="C229" t="s">
        <v>525</v>
      </c>
      <c r="D229" t="s">
        <v>93</v>
      </c>
      <c r="E229" s="1">
        <v>2012</v>
      </c>
      <c r="F229" s="10">
        <v>0</v>
      </c>
      <c r="G229" s="10">
        <v>0</v>
      </c>
      <c r="H229" s="10">
        <v>12421.272500000001</v>
      </c>
      <c r="I229" s="10">
        <v>32540.619500000001</v>
      </c>
      <c r="J229" s="10">
        <v>6633.3940000000002</v>
      </c>
      <c r="K229" s="10">
        <v>3820.3920000000003</v>
      </c>
      <c r="L229" s="10">
        <v>1370.3579999999999</v>
      </c>
      <c r="M229" s="10">
        <v>14136.527</v>
      </c>
      <c r="N229" s="10">
        <v>0.83052000000000004</v>
      </c>
      <c r="O229" s="10">
        <v>2848.7604999999999</v>
      </c>
      <c r="P229" s="10">
        <v>7.1593900000000001</v>
      </c>
      <c r="Q229" s="10">
        <f t="shared" si="24"/>
        <v>0</v>
      </c>
      <c r="R229">
        <f t="shared" si="25"/>
        <v>0.46923788282652451</v>
      </c>
      <c r="S229">
        <f t="shared" si="26"/>
        <v>0.20151770657672849</v>
      </c>
      <c r="T229">
        <f t="shared" si="27"/>
        <v>2.7878787878787881</v>
      </c>
      <c r="U229">
        <f t="shared" si="28"/>
        <v>9.5565172940063778</v>
      </c>
      <c r="V229">
        <f t="shared" si="29"/>
        <v>0.83052000000000004</v>
      </c>
      <c r="W229" s="14">
        <v>0.12642386005162032</v>
      </c>
      <c r="X229" s="14">
        <v>2.94773495257219E-2</v>
      </c>
    </row>
    <row r="230" spans="1:24" x14ac:dyDescent="0.25">
      <c r="A230">
        <f t="shared" si="30"/>
        <v>3</v>
      </c>
      <c r="B230">
        <f t="shared" si="31"/>
        <v>25</v>
      </c>
      <c r="C230" t="s">
        <v>525</v>
      </c>
      <c r="D230" t="s">
        <v>93</v>
      </c>
      <c r="E230" s="1">
        <v>2013</v>
      </c>
      <c r="F230" s="10">
        <v>0</v>
      </c>
      <c r="G230" s="10">
        <v>0</v>
      </c>
      <c r="H230" s="10">
        <v>14247.263000000001</v>
      </c>
      <c r="I230" s="10">
        <v>52607.674500000001</v>
      </c>
      <c r="J230" s="10">
        <v>7759.9790000000003</v>
      </c>
      <c r="K230" s="10">
        <v>6122.3935000000001</v>
      </c>
      <c r="L230" s="10">
        <v>2301.2325000000001</v>
      </c>
      <c r="M230" s="10">
        <v>16986.056499999999</v>
      </c>
      <c r="N230" s="10">
        <v>0.95740500000000006</v>
      </c>
      <c r="O230" s="10">
        <v>3449.7339999999999</v>
      </c>
      <c r="P230" s="10">
        <v>7.5054400000000001</v>
      </c>
      <c r="Q230" s="10">
        <f t="shared" si="24"/>
        <v>0</v>
      </c>
      <c r="R230">
        <f t="shared" si="25"/>
        <v>0.45684405912578946</v>
      </c>
      <c r="S230">
        <f t="shared" si="26"/>
        <v>0.20309210675238248</v>
      </c>
      <c r="T230">
        <f t="shared" si="27"/>
        <v>2.6604845446950711</v>
      </c>
      <c r="U230">
        <f t="shared" si="28"/>
        <v>9.7401480806031149</v>
      </c>
      <c r="V230">
        <f t="shared" si="29"/>
        <v>0.95740500000000006</v>
      </c>
      <c r="W230" s="14">
        <v>2.830393634499706E-2</v>
      </c>
      <c r="X230" s="14">
        <v>1.0455283875530607E-2</v>
      </c>
    </row>
    <row r="231" spans="1:24" x14ac:dyDescent="0.25">
      <c r="A231">
        <f t="shared" si="30"/>
        <v>3</v>
      </c>
      <c r="B231">
        <f t="shared" si="31"/>
        <v>25</v>
      </c>
      <c r="C231" t="s">
        <v>525</v>
      </c>
      <c r="D231" t="s">
        <v>93</v>
      </c>
      <c r="E231" s="1">
        <v>2014</v>
      </c>
      <c r="F231" s="10">
        <v>0</v>
      </c>
      <c r="G231" s="10">
        <v>0</v>
      </c>
      <c r="H231" s="10">
        <v>15942.139000000001</v>
      </c>
      <c r="I231" s="10">
        <v>47645.317500000005</v>
      </c>
      <c r="J231" s="10">
        <v>8234.067500000001</v>
      </c>
      <c r="K231" s="10">
        <v>7753.4425000000001</v>
      </c>
      <c r="L231" s="10">
        <v>1959.7965000000002</v>
      </c>
      <c r="M231" s="10">
        <v>18462.152000000002</v>
      </c>
      <c r="N231" s="10">
        <v>1.3342150000000002</v>
      </c>
      <c r="O231" s="10">
        <v>4262.567</v>
      </c>
      <c r="P231" s="10">
        <v>8.1706249999999994</v>
      </c>
      <c r="Q231" s="10">
        <f t="shared" si="24"/>
        <v>0</v>
      </c>
      <c r="R231">
        <f t="shared" si="25"/>
        <v>0.44599716761079639</v>
      </c>
      <c r="S231">
        <f t="shared" si="26"/>
        <v>0.23088137287570806</v>
      </c>
      <c r="T231">
        <f t="shared" si="27"/>
        <v>3.9562487737885026</v>
      </c>
      <c r="U231">
        <f t="shared" si="28"/>
        <v>9.8234780776437098</v>
      </c>
      <c r="V231">
        <f t="shared" si="29"/>
        <v>1.3342150000000002</v>
      </c>
      <c r="W231" s="14">
        <v>2.9096214917174512E-2</v>
      </c>
      <c r="X231" s="14">
        <v>1.022343144530214E-2</v>
      </c>
    </row>
    <row r="232" spans="1:24" x14ac:dyDescent="0.25">
      <c r="A232">
        <f t="shared" si="30"/>
        <v>3</v>
      </c>
      <c r="B232">
        <f t="shared" si="31"/>
        <v>25</v>
      </c>
      <c r="C232" t="s">
        <v>525</v>
      </c>
      <c r="D232" t="s">
        <v>93</v>
      </c>
      <c r="E232" s="1">
        <v>2015</v>
      </c>
      <c r="F232" s="10">
        <v>0</v>
      </c>
      <c r="G232" s="10">
        <v>0</v>
      </c>
      <c r="H232" s="10">
        <v>15932.911</v>
      </c>
      <c r="I232" s="10">
        <v>34623.840499999998</v>
      </c>
      <c r="J232" s="10">
        <v>7879.5585000000001</v>
      </c>
      <c r="K232" s="10">
        <v>8382.1</v>
      </c>
      <c r="L232" s="10">
        <v>1474.173</v>
      </c>
      <c r="M232" s="10">
        <v>18050.737000000001</v>
      </c>
      <c r="N232" s="10">
        <v>1.0727550000000001</v>
      </c>
      <c r="O232" s="10">
        <v>2856.4504999999999</v>
      </c>
      <c r="P232" s="10">
        <v>5.3022549999999997</v>
      </c>
      <c r="Q232" s="10">
        <f t="shared" si="24"/>
        <v>0</v>
      </c>
      <c r="R232">
        <f t="shared" si="25"/>
        <v>0.43652281344523491</v>
      </c>
      <c r="S232">
        <f t="shared" si="26"/>
        <v>0.15824564393132534</v>
      </c>
      <c r="T232">
        <f t="shared" si="27"/>
        <v>5.6859676577986438</v>
      </c>
      <c r="U232">
        <f t="shared" si="28"/>
        <v>9.8009417939523935</v>
      </c>
      <c r="V232">
        <f t="shared" si="29"/>
        <v>1.0727550000000001</v>
      </c>
      <c r="W232" s="14">
        <v>-0.14994867517803301</v>
      </c>
      <c r="X232" s="14">
        <v>6.5290133028803943E-4</v>
      </c>
    </row>
    <row r="233" spans="1:24" x14ac:dyDescent="0.25">
      <c r="A233">
        <f t="shared" si="30"/>
        <v>3</v>
      </c>
      <c r="B233">
        <f t="shared" si="31"/>
        <v>25</v>
      </c>
      <c r="C233" t="s">
        <v>525</v>
      </c>
      <c r="D233" t="s">
        <v>93</v>
      </c>
      <c r="E233" s="1">
        <v>2016</v>
      </c>
      <c r="F233" s="10">
        <v>0</v>
      </c>
      <c r="G233" s="10">
        <v>0</v>
      </c>
      <c r="H233" s="10">
        <v>14769.029500000001</v>
      </c>
      <c r="I233" s="10">
        <v>19248.07</v>
      </c>
      <c r="J233" s="10">
        <v>7368.9425000000001</v>
      </c>
      <c r="K233" s="10">
        <v>7149.393</v>
      </c>
      <c r="L233" s="10">
        <v>1315.3745000000001</v>
      </c>
      <c r="M233" s="10">
        <v>16535.807000000001</v>
      </c>
      <c r="N233" s="10">
        <v>0.79976000000000003</v>
      </c>
      <c r="O233" s="10">
        <v>803.60500000000002</v>
      </c>
      <c r="P233" s="10">
        <v>1.55338</v>
      </c>
      <c r="Q233" s="10">
        <f t="shared" si="24"/>
        <v>0</v>
      </c>
      <c r="R233">
        <f t="shared" si="25"/>
        <v>0.44563549272194575</v>
      </c>
      <c r="S233">
        <f t="shared" si="26"/>
        <v>4.859787006464214E-2</v>
      </c>
      <c r="T233">
        <f t="shared" si="27"/>
        <v>5.4352528500438462</v>
      </c>
      <c r="U233">
        <f t="shared" si="28"/>
        <v>9.7132834297888948</v>
      </c>
      <c r="V233">
        <f t="shared" si="29"/>
        <v>0.79976000000000003</v>
      </c>
      <c r="W233" s="14">
        <v>-4.9895281043038531E-2</v>
      </c>
      <c r="X233" s="14">
        <v>1.1092080580701795E-2</v>
      </c>
    </row>
    <row r="234" spans="1:24" x14ac:dyDescent="0.25">
      <c r="A234">
        <f t="shared" si="30"/>
        <v>3</v>
      </c>
      <c r="B234">
        <f t="shared" si="31"/>
        <v>25</v>
      </c>
      <c r="C234" t="s">
        <v>525</v>
      </c>
      <c r="D234" t="s">
        <v>93</v>
      </c>
      <c r="E234" s="1">
        <v>2017</v>
      </c>
      <c r="F234" s="10">
        <v>0</v>
      </c>
      <c r="G234" s="10">
        <v>0</v>
      </c>
      <c r="H234" s="10">
        <v>14612.1535</v>
      </c>
      <c r="I234" s="10">
        <v>14008.873</v>
      </c>
      <c r="J234" s="10">
        <v>6807.9570000000003</v>
      </c>
      <c r="K234" s="10">
        <v>8151.0155000000004</v>
      </c>
      <c r="L234" s="10">
        <v>1206.5609999999999</v>
      </c>
      <c r="M234" s="10">
        <v>16313.566000000001</v>
      </c>
      <c r="N234" s="10">
        <v>0.46909000000000001</v>
      </c>
      <c r="O234" s="10">
        <v>858.97300000000007</v>
      </c>
      <c r="P234" s="10">
        <v>1.6379699999999999</v>
      </c>
      <c r="Q234" s="10">
        <f t="shared" si="24"/>
        <v>0</v>
      </c>
      <c r="R234">
        <f t="shared" si="25"/>
        <v>0.41731875176770056</v>
      </c>
      <c r="S234">
        <f t="shared" si="26"/>
        <v>5.2653907796738002E-2</v>
      </c>
      <c r="T234">
        <f t="shared" si="27"/>
        <v>6.7555768005098793</v>
      </c>
      <c r="U234">
        <f t="shared" si="28"/>
        <v>9.6997523105889218</v>
      </c>
      <c r="V234">
        <f t="shared" si="29"/>
        <v>0.46909000000000001</v>
      </c>
      <c r="W234" s="14">
        <v>7.8149761888685498E-2</v>
      </c>
      <c r="X234" s="14">
        <v>1.5971606033719457E-2</v>
      </c>
    </row>
    <row r="235" spans="1:24" x14ac:dyDescent="0.25">
      <c r="A235">
        <f t="shared" si="30"/>
        <v>3</v>
      </c>
      <c r="B235">
        <f t="shared" si="31"/>
        <v>25</v>
      </c>
      <c r="C235" t="s">
        <v>525</v>
      </c>
      <c r="D235" t="s">
        <v>93</v>
      </c>
      <c r="E235" s="1">
        <v>2018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3"/>
      <c r="S235" s="3"/>
      <c r="T235" s="3"/>
      <c r="U235" s="3"/>
      <c r="V235" s="3"/>
      <c r="W235" s="15"/>
      <c r="X235" s="15"/>
    </row>
    <row r="236" spans="1:24" x14ac:dyDescent="0.25">
      <c r="A236">
        <f t="shared" si="30"/>
        <v>3</v>
      </c>
      <c r="B236">
        <f t="shared" si="31"/>
        <v>26</v>
      </c>
      <c r="C236" t="s">
        <v>525</v>
      </c>
      <c r="D236" t="s">
        <v>94</v>
      </c>
      <c r="E236" s="1">
        <v>2010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3"/>
      <c r="S236" s="3"/>
      <c r="T236" s="3"/>
      <c r="U236" s="3"/>
      <c r="V236" s="3"/>
      <c r="W236" s="15"/>
      <c r="X236" s="15"/>
    </row>
    <row r="237" spans="1:24" x14ac:dyDescent="0.25">
      <c r="A237">
        <f t="shared" si="30"/>
        <v>3</v>
      </c>
      <c r="B237">
        <f t="shared" si="31"/>
        <v>26</v>
      </c>
      <c r="C237" t="s">
        <v>525</v>
      </c>
      <c r="D237" t="s">
        <v>94</v>
      </c>
      <c r="E237" s="1">
        <v>2011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3"/>
      <c r="S237" s="3"/>
      <c r="T237" s="3"/>
      <c r="U237" s="3"/>
      <c r="V237" s="3"/>
      <c r="W237" s="15"/>
      <c r="X237" s="15"/>
    </row>
    <row r="238" spans="1:24" x14ac:dyDescent="0.25">
      <c r="A238">
        <f t="shared" si="30"/>
        <v>3</v>
      </c>
      <c r="B238">
        <f t="shared" si="31"/>
        <v>26</v>
      </c>
      <c r="C238" t="s">
        <v>525</v>
      </c>
      <c r="D238" t="s">
        <v>94</v>
      </c>
      <c r="E238" s="1">
        <v>2012</v>
      </c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3"/>
      <c r="S238" s="3"/>
      <c r="T238" s="3"/>
      <c r="U238" s="3"/>
      <c r="V238" s="3"/>
      <c r="W238" s="15"/>
      <c r="X238" s="15"/>
    </row>
    <row r="239" spans="1:24" x14ac:dyDescent="0.25">
      <c r="A239">
        <f t="shared" si="30"/>
        <v>3</v>
      </c>
      <c r="B239">
        <f t="shared" si="31"/>
        <v>26</v>
      </c>
      <c r="C239" t="s">
        <v>525</v>
      </c>
      <c r="D239" t="s">
        <v>94</v>
      </c>
      <c r="E239" s="1">
        <v>2013</v>
      </c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3"/>
      <c r="S239" s="3"/>
      <c r="T239" s="3"/>
      <c r="U239" s="3"/>
      <c r="V239" s="3"/>
      <c r="W239" s="15"/>
      <c r="X239" s="15"/>
    </row>
    <row r="240" spans="1:24" x14ac:dyDescent="0.25">
      <c r="A240">
        <f t="shared" si="30"/>
        <v>3</v>
      </c>
      <c r="B240">
        <f t="shared" si="31"/>
        <v>26</v>
      </c>
      <c r="C240" t="s">
        <v>525</v>
      </c>
      <c r="D240" t="s">
        <v>94</v>
      </c>
      <c r="E240" s="1">
        <v>2014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3"/>
      <c r="S240" s="3"/>
      <c r="T240" s="3"/>
      <c r="U240" s="3"/>
      <c r="V240" s="3"/>
      <c r="W240" s="15"/>
      <c r="X240" s="15"/>
    </row>
    <row r="241" spans="1:24" x14ac:dyDescent="0.25">
      <c r="A241">
        <f t="shared" si="30"/>
        <v>3</v>
      </c>
      <c r="B241">
        <f t="shared" si="31"/>
        <v>26</v>
      </c>
      <c r="C241" t="s">
        <v>525</v>
      </c>
      <c r="D241" t="s">
        <v>94</v>
      </c>
      <c r="E241" s="1">
        <v>2015</v>
      </c>
      <c r="F241" s="10">
        <v>4271.4105</v>
      </c>
      <c r="G241" s="10">
        <v>3163.6660000000002</v>
      </c>
      <c r="H241" s="10">
        <v>9440.2440000000006</v>
      </c>
      <c r="I241" s="10">
        <v>14187.665500000001</v>
      </c>
      <c r="J241" s="10">
        <v>4380.6085000000003</v>
      </c>
      <c r="K241" s="10">
        <v>5081.9364999999998</v>
      </c>
      <c r="L241" s="10">
        <v>3609.3015</v>
      </c>
      <c r="M241" s="10">
        <v>16438.5285</v>
      </c>
      <c r="N241" s="10">
        <v>0.57674999999999998</v>
      </c>
      <c r="O241" s="10">
        <v>1110.8205</v>
      </c>
      <c r="P241" s="10">
        <v>2.5069399999999997</v>
      </c>
      <c r="Q241" s="10">
        <f t="shared" si="24"/>
        <v>0.22298707282040164</v>
      </c>
      <c r="R241">
        <f t="shared" si="25"/>
        <v>0.26648422332935701</v>
      </c>
      <c r="S241">
        <f t="shared" si="26"/>
        <v>6.7574205318924982E-2</v>
      </c>
      <c r="T241">
        <f t="shared" si="27"/>
        <v>1.4080110791520186</v>
      </c>
      <c r="U241">
        <f t="shared" si="28"/>
        <v>9.7073831573048839</v>
      </c>
      <c r="V241">
        <f t="shared" si="29"/>
        <v>0.57674999999999998</v>
      </c>
      <c r="W241" s="14">
        <v>-0.14994867517803301</v>
      </c>
      <c r="X241" s="14">
        <v>6.5290133028803943E-4</v>
      </c>
    </row>
    <row r="242" spans="1:24" x14ac:dyDescent="0.25">
      <c r="A242">
        <f t="shared" si="30"/>
        <v>3</v>
      </c>
      <c r="B242">
        <f t="shared" si="31"/>
        <v>26</v>
      </c>
      <c r="C242" t="s">
        <v>525</v>
      </c>
      <c r="D242" t="s">
        <v>94</v>
      </c>
      <c r="E242" s="1">
        <v>2016</v>
      </c>
      <c r="F242" s="10">
        <v>4063.3960000000002</v>
      </c>
      <c r="G242" s="10">
        <v>1827.144</v>
      </c>
      <c r="H242" s="10">
        <v>9850.121000000001</v>
      </c>
      <c r="I242" s="10" t="e">
        <v>#VALUE!</v>
      </c>
      <c r="J242" s="10">
        <v>2415.0445</v>
      </c>
      <c r="K242" s="10">
        <v>5442.982</v>
      </c>
      <c r="L242" s="10">
        <v>4599.0045</v>
      </c>
      <c r="M242" s="10">
        <v>16881.088</v>
      </c>
      <c r="N242" s="10">
        <v>0.55367999999999995</v>
      </c>
      <c r="O242" s="10">
        <v>795.53049999999996</v>
      </c>
      <c r="P242" s="10">
        <v>1.7571650000000001</v>
      </c>
      <c r="Q242" s="10" t="e">
        <f t="shared" si="24"/>
        <v>#VALUE!</v>
      </c>
      <c r="R242">
        <f t="shared" si="25"/>
        <v>0.14306213556851313</v>
      </c>
      <c r="S242">
        <f t="shared" si="26"/>
        <v>4.7125546647230322E-2</v>
      </c>
      <c r="T242">
        <f t="shared" si="27"/>
        <v>1.183513084190285</v>
      </c>
      <c r="U242">
        <f t="shared" si="28"/>
        <v>9.7339492210491194</v>
      </c>
      <c r="V242">
        <f t="shared" si="29"/>
        <v>0.55367999999999995</v>
      </c>
      <c r="W242" s="14">
        <v>-4.9895281043038531E-2</v>
      </c>
      <c r="X242" s="14">
        <v>1.1092080580701795E-2</v>
      </c>
    </row>
    <row r="243" spans="1:24" x14ac:dyDescent="0.25">
      <c r="A243">
        <f t="shared" si="30"/>
        <v>3</v>
      </c>
      <c r="B243">
        <f t="shared" si="31"/>
        <v>26</v>
      </c>
      <c r="C243" t="s">
        <v>525</v>
      </c>
      <c r="D243" t="s">
        <v>94</v>
      </c>
      <c r="E243" s="1">
        <v>2017</v>
      </c>
      <c r="F243" s="10">
        <v>4131.0680000000002</v>
      </c>
      <c r="G243" s="10">
        <v>1671.806</v>
      </c>
      <c r="H243" s="10">
        <v>9255.299500000001</v>
      </c>
      <c r="I243" s="10">
        <v>14187.665500000001</v>
      </c>
      <c r="J243" s="10">
        <v>2048.616</v>
      </c>
      <c r="K243" s="10">
        <v>5719.4375</v>
      </c>
      <c r="L243" s="10">
        <v>5179.9840000000004</v>
      </c>
      <c r="M243" s="10">
        <v>16333.56</v>
      </c>
      <c r="N243" s="10">
        <v>0.58828500000000006</v>
      </c>
      <c r="O243" s="10">
        <v>-154.95349999999999</v>
      </c>
      <c r="P243" s="10">
        <v>-0.41526000000000002</v>
      </c>
      <c r="Q243" s="10">
        <f t="shared" si="24"/>
        <v>0.1178351716848695</v>
      </c>
      <c r="R243">
        <f t="shared" si="25"/>
        <v>0.12542372881355932</v>
      </c>
      <c r="S243">
        <f t="shared" si="26"/>
        <v>-9.4868173258003761E-3</v>
      </c>
      <c r="T243">
        <f t="shared" si="27"/>
        <v>1.1041419239904988</v>
      </c>
      <c r="U243">
        <f t="shared" si="28"/>
        <v>9.7009771658793813</v>
      </c>
      <c r="V243">
        <f t="shared" si="29"/>
        <v>0.58828500000000006</v>
      </c>
      <c r="W243" s="14">
        <v>7.8149761888685498E-2</v>
      </c>
      <c r="X243" s="14">
        <v>1.5971606033719457E-2</v>
      </c>
    </row>
    <row r="244" spans="1:24" x14ac:dyDescent="0.25">
      <c r="A244">
        <f t="shared" si="30"/>
        <v>3</v>
      </c>
      <c r="B244">
        <f t="shared" si="31"/>
        <v>26</v>
      </c>
      <c r="C244" t="s">
        <v>525</v>
      </c>
      <c r="D244" t="s">
        <v>94</v>
      </c>
      <c r="E244" s="1">
        <v>2018</v>
      </c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3"/>
      <c r="S244" s="3"/>
      <c r="T244" s="3"/>
      <c r="U244" s="3"/>
      <c r="V244" s="3"/>
      <c r="W244" s="15"/>
      <c r="X244" s="15"/>
    </row>
    <row r="245" spans="1:24" x14ac:dyDescent="0.25">
      <c r="A245">
        <f t="shared" si="30"/>
        <v>3</v>
      </c>
      <c r="B245">
        <f t="shared" si="31"/>
        <v>26</v>
      </c>
      <c r="C245" t="s">
        <v>525</v>
      </c>
      <c r="D245" t="s">
        <v>94</v>
      </c>
      <c r="E245" s="1">
        <v>2009</v>
      </c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3"/>
      <c r="S245" s="3"/>
      <c r="T245" s="3"/>
      <c r="U245" s="3"/>
      <c r="V245" s="3"/>
      <c r="W245" s="15"/>
      <c r="X245" s="15"/>
    </row>
    <row r="246" spans="1:24" x14ac:dyDescent="0.25">
      <c r="A246">
        <f t="shared" si="30"/>
        <v>3</v>
      </c>
      <c r="B246">
        <f t="shared" si="31"/>
        <v>27</v>
      </c>
      <c r="C246" t="s">
        <v>525</v>
      </c>
      <c r="D246" t="s">
        <v>97</v>
      </c>
      <c r="E246" s="1">
        <v>2010</v>
      </c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3"/>
      <c r="S246" s="3"/>
      <c r="T246" s="3"/>
      <c r="U246" s="3"/>
      <c r="V246" s="3"/>
      <c r="W246" s="15"/>
      <c r="X246" s="15"/>
    </row>
    <row r="247" spans="1:24" x14ac:dyDescent="0.25">
      <c r="A247">
        <f t="shared" si="30"/>
        <v>3</v>
      </c>
      <c r="B247">
        <f t="shared" si="31"/>
        <v>27</v>
      </c>
      <c r="C247" t="s">
        <v>525</v>
      </c>
      <c r="D247" t="s">
        <v>97</v>
      </c>
      <c r="E247" s="1">
        <v>2011</v>
      </c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3"/>
      <c r="S247" s="3"/>
      <c r="T247" s="3"/>
      <c r="U247" s="3"/>
      <c r="V247" s="3"/>
      <c r="W247" s="15"/>
      <c r="X247" s="15"/>
    </row>
    <row r="248" spans="1:24" x14ac:dyDescent="0.25">
      <c r="A248">
        <f t="shared" si="30"/>
        <v>3</v>
      </c>
      <c r="B248">
        <f t="shared" si="31"/>
        <v>27</v>
      </c>
      <c r="C248" t="s">
        <v>525</v>
      </c>
      <c r="D248" t="s">
        <v>97</v>
      </c>
      <c r="E248" s="1">
        <v>2012</v>
      </c>
      <c r="F248" s="10">
        <v>0</v>
      </c>
      <c r="G248" s="10">
        <v>0</v>
      </c>
      <c r="H248" s="10">
        <v>15608.393</v>
      </c>
      <c r="I248" s="10">
        <v>48986.069000000003</v>
      </c>
      <c r="J248" s="10">
        <v>8287.1285000000007</v>
      </c>
      <c r="K248" s="10">
        <v>19496.072500000002</v>
      </c>
      <c r="L248" s="10">
        <v>12091.371500000001</v>
      </c>
      <c r="M248" s="10">
        <v>27783.201000000001</v>
      </c>
      <c r="N248" s="10">
        <v>0.95355999999999996</v>
      </c>
      <c r="O248" s="10">
        <v>4414.8289999999997</v>
      </c>
      <c r="P248" s="10">
        <v>5.6329250000000002</v>
      </c>
      <c r="Q248" s="10">
        <f t="shared" si="24"/>
        <v>0</v>
      </c>
      <c r="R248">
        <f t="shared" si="25"/>
        <v>0.29827839131999229</v>
      </c>
      <c r="S248">
        <f t="shared" si="26"/>
        <v>0.15890282044894682</v>
      </c>
      <c r="T248">
        <f t="shared" si="27"/>
        <v>1.6123954590262983</v>
      </c>
      <c r="U248">
        <f t="shared" si="28"/>
        <v>10.232186836452097</v>
      </c>
      <c r="V248">
        <f t="shared" si="29"/>
        <v>0.95355999999999996</v>
      </c>
      <c r="W248" s="14">
        <v>2.830393634499706E-2</v>
      </c>
      <c r="X248" s="14">
        <v>1.0455283875530607E-2</v>
      </c>
    </row>
    <row r="249" spans="1:24" x14ac:dyDescent="0.25">
      <c r="A249">
        <f t="shared" si="30"/>
        <v>3</v>
      </c>
      <c r="B249">
        <f t="shared" si="31"/>
        <v>27</v>
      </c>
      <c r="C249" t="s">
        <v>525</v>
      </c>
      <c r="D249" t="s">
        <v>97</v>
      </c>
      <c r="E249" s="1">
        <v>2013</v>
      </c>
      <c r="F249" s="10">
        <v>0</v>
      </c>
      <c r="G249" s="10">
        <v>0</v>
      </c>
      <c r="H249" s="10">
        <v>17213.680499999999</v>
      </c>
      <c r="I249" s="10">
        <v>58871.179499999998</v>
      </c>
      <c r="J249" s="10">
        <v>8670.8595000000005</v>
      </c>
      <c r="K249" s="10">
        <v>20946.406500000001</v>
      </c>
      <c r="L249" s="10">
        <v>12299.770500000001</v>
      </c>
      <c r="M249" s="10">
        <v>29617.266</v>
      </c>
      <c r="N249" s="10">
        <v>1.21502</v>
      </c>
      <c r="O249" s="10">
        <v>4595.9285</v>
      </c>
      <c r="P249" s="10">
        <v>5.3906900000000002</v>
      </c>
      <c r="Q249" s="10">
        <f t="shared" si="24"/>
        <v>0</v>
      </c>
      <c r="R249">
        <f t="shared" si="25"/>
        <v>0.29276367035363765</v>
      </c>
      <c r="S249">
        <f t="shared" si="26"/>
        <v>0.15517733811081685</v>
      </c>
      <c r="T249">
        <f t="shared" si="27"/>
        <v>1.7029916533808496</v>
      </c>
      <c r="U249">
        <f t="shared" si="28"/>
        <v>10.296112781063339</v>
      </c>
      <c r="V249">
        <f t="shared" si="29"/>
        <v>1.21502</v>
      </c>
      <c r="W249" s="14">
        <v>2.9096214917174512E-2</v>
      </c>
      <c r="X249" s="14">
        <v>1.022343144530214E-2</v>
      </c>
    </row>
    <row r="250" spans="1:24" x14ac:dyDescent="0.25">
      <c r="A250">
        <f t="shared" si="30"/>
        <v>3</v>
      </c>
      <c r="B250">
        <f t="shared" si="31"/>
        <v>27</v>
      </c>
      <c r="C250" t="s">
        <v>525</v>
      </c>
      <c r="D250" t="s">
        <v>97</v>
      </c>
      <c r="E250" s="1">
        <v>2014</v>
      </c>
      <c r="F250" s="10">
        <v>5767.5</v>
      </c>
      <c r="G250" s="10">
        <v>0</v>
      </c>
      <c r="H250" s="10">
        <v>18677.472000000002</v>
      </c>
      <c r="I250" s="10">
        <v>58499.752500000002</v>
      </c>
      <c r="J250" s="10">
        <v>9973.1610000000001</v>
      </c>
      <c r="K250" s="10">
        <v>29879.879499999999</v>
      </c>
      <c r="L250" s="10">
        <v>21048.298999999999</v>
      </c>
      <c r="M250" s="10">
        <v>39853.040500000003</v>
      </c>
      <c r="N250" s="10">
        <v>1.364975</v>
      </c>
      <c r="O250" s="10">
        <v>4760.8789999999999</v>
      </c>
      <c r="P250" s="10">
        <v>4.6139999999999999</v>
      </c>
      <c r="Q250" s="10">
        <f t="shared" si="24"/>
        <v>0</v>
      </c>
      <c r="R250">
        <f t="shared" si="25"/>
        <v>0.25024843462069096</v>
      </c>
      <c r="S250">
        <f t="shared" si="26"/>
        <v>0.11946087275323446</v>
      </c>
      <c r="T250">
        <f t="shared" si="27"/>
        <v>1.4195864235870082</v>
      </c>
      <c r="U250">
        <f t="shared" si="28"/>
        <v>10.592953979927595</v>
      </c>
      <c r="V250">
        <f t="shared" si="29"/>
        <v>1.364975</v>
      </c>
      <c r="W250" s="14">
        <v>-0.14994867517803301</v>
      </c>
      <c r="X250" s="14">
        <v>6.5290133028803943E-4</v>
      </c>
    </row>
    <row r="251" spans="1:24" x14ac:dyDescent="0.25">
      <c r="A251">
        <f t="shared" si="30"/>
        <v>3</v>
      </c>
      <c r="B251">
        <f t="shared" si="31"/>
        <v>27</v>
      </c>
      <c r="C251" t="s">
        <v>525</v>
      </c>
      <c r="D251" t="s">
        <v>97</v>
      </c>
      <c r="E251" s="1">
        <v>2015</v>
      </c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3"/>
      <c r="S251" s="3"/>
      <c r="T251" s="3"/>
      <c r="U251" s="3"/>
      <c r="V251" s="3"/>
      <c r="W251" s="15"/>
      <c r="X251" s="15"/>
    </row>
    <row r="252" spans="1:24" x14ac:dyDescent="0.25">
      <c r="A252">
        <f t="shared" si="30"/>
        <v>3</v>
      </c>
      <c r="B252">
        <f t="shared" si="31"/>
        <v>27</v>
      </c>
      <c r="C252" t="s">
        <v>525</v>
      </c>
      <c r="D252" t="s">
        <v>97</v>
      </c>
      <c r="E252" s="1">
        <v>2016</v>
      </c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3"/>
      <c r="S252" s="3"/>
      <c r="T252" s="3"/>
      <c r="U252" s="3"/>
      <c r="V252" s="3"/>
      <c r="W252" s="15"/>
      <c r="X252" s="15"/>
    </row>
    <row r="253" spans="1:24" x14ac:dyDescent="0.25">
      <c r="A253">
        <f t="shared" si="30"/>
        <v>3</v>
      </c>
      <c r="B253">
        <f t="shared" si="31"/>
        <v>27</v>
      </c>
      <c r="C253" t="s">
        <v>525</v>
      </c>
      <c r="D253" t="s">
        <v>97</v>
      </c>
      <c r="E253" s="1">
        <v>2017</v>
      </c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3"/>
      <c r="S253" s="3"/>
      <c r="T253" s="3"/>
      <c r="U253" s="3"/>
      <c r="V253" s="3"/>
      <c r="W253" s="15"/>
      <c r="X253" s="15"/>
    </row>
    <row r="254" spans="1:24" x14ac:dyDescent="0.25">
      <c r="A254">
        <f t="shared" si="30"/>
        <v>3</v>
      </c>
      <c r="B254">
        <f t="shared" si="31"/>
        <v>27</v>
      </c>
      <c r="C254" t="s">
        <v>525</v>
      </c>
      <c r="D254" t="s">
        <v>97</v>
      </c>
      <c r="E254" s="1">
        <v>2018</v>
      </c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3"/>
      <c r="S254" s="3"/>
      <c r="T254" s="3"/>
      <c r="U254" s="3"/>
      <c r="V254" s="3"/>
      <c r="W254" s="15"/>
      <c r="X254" s="15"/>
    </row>
    <row r="255" spans="1:24" x14ac:dyDescent="0.25">
      <c r="A255">
        <f t="shared" si="30"/>
        <v>3</v>
      </c>
      <c r="B255">
        <f t="shared" si="31"/>
        <v>28</v>
      </c>
      <c r="C255" t="s">
        <v>525</v>
      </c>
      <c r="D255" t="s">
        <v>98</v>
      </c>
      <c r="E255" s="1">
        <v>2010</v>
      </c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3"/>
      <c r="S255" s="3"/>
      <c r="T255" s="3"/>
      <c r="U255" s="3"/>
      <c r="V255" s="3"/>
      <c r="W255" s="15"/>
      <c r="X255" s="15"/>
    </row>
    <row r="256" spans="1:24" x14ac:dyDescent="0.25">
      <c r="A256">
        <f t="shared" si="30"/>
        <v>3</v>
      </c>
      <c r="B256">
        <f t="shared" si="31"/>
        <v>28</v>
      </c>
      <c r="C256" t="s">
        <v>525</v>
      </c>
      <c r="D256" t="s">
        <v>98</v>
      </c>
      <c r="E256" s="1">
        <v>2011</v>
      </c>
      <c r="F256" s="10">
        <v>3575.4655000000002</v>
      </c>
      <c r="G256" s="10">
        <v>2624.5970000000002</v>
      </c>
      <c r="H256" s="10">
        <v>6576.1035000000002</v>
      </c>
      <c r="I256" s="10">
        <v>19742.1525</v>
      </c>
      <c r="J256" s="10">
        <v>6856.7885000000006</v>
      </c>
      <c r="K256" s="10">
        <v>4266.0275000000001</v>
      </c>
      <c r="L256" s="10">
        <v>1878.6670000000001</v>
      </c>
      <c r="M256" s="10">
        <v>11142.041000000001</v>
      </c>
      <c r="N256" s="10">
        <v>0.89972999999999992</v>
      </c>
      <c r="O256" s="10">
        <v>1622.5900000000001</v>
      </c>
      <c r="P256" s="10">
        <v>5.7905700000000007</v>
      </c>
      <c r="Q256" s="10">
        <f t="shared" si="24"/>
        <v>0.13294381147141884</v>
      </c>
      <c r="R256">
        <f t="shared" si="25"/>
        <v>0.61539788805300577</v>
      </c>
      <c r="S256">
        <f t="shared" si="26"/>
        <v>0.14562771757885293</v>
      </c>
      <c r="T256">
        <f t="shared" si="27"/>
        <v>2.2707736389684814</v>
      </c>
      <c r="U256">
        <f t="shared" si="28"/>
        <v>9.3184807103442289</v>
      </c>
      <c r="V256">
        <f t="shared" si="29"/>
        <v>0.89972999999999992</v>
      </c>
      <c r="W256" s="14">
        <v>0.12642386005162032</v>
      </c>
      <c r="X256" s="14">
        <v>2.94773495257219E-2</v>
      </c>
    </row>
    <row r="257" spans="1:24" x14ac:dyDescent="0.25">
      <c r="A257">
        <f t="shared" si="30"/>
        <v>3</v>
      </c>
      <c r="B257">
        <f t="shared" si="31"/>
        <v>28</v>
      </c>
      <c r="C257" t="s">
        <v>525</v>
      </c>
      <c r="D257" t="s">
        <v>98</v>
      </c>
      <c r="E257" s="1">
        <v>2012</v>
      </c>
      <c r="F257" s="10">
        <v>4688.2084999999997</v>
      </c>
      <c r="G257" s="10">
        <v>2806.4655000000002</v>
      </c>
      <c r="H257" s="10">
        <v>8887.3330000000005</v>
      </c>
      <c r="I257" s="10">
        <v>22568.227500000001</v>
      </c>
      <c r="J257" s="10">
        <v>8149.8620000000001</v>
      </c>
      <c r="K257" s="10">
        <v>6714.9080000000004</v>
      </c>
      <c r="L257" s="10">
        <v>3107.529</v>
      </c>
      <c r="M257" s="10">
        <v>14883.995000000001</v>
      </c>
      <c r="N257" s="10">
        <v>0.89203999999999994</v>
      </c>
      <c r="O257" s="10">
        <v>2937.9645</v>
      </c>
      <c r="P257" s="10">
        <v>8.68201</v>
      </c>
      <c r="Q257" s="10">
        <f t="shared" si="24"/>
        <v>0.12435471505238947</v>
      </c>
      <c r="R257">
        <f t="shared" si="25"/>
        <v>0.54755877034358047</v>
      </c>
      <c r="S257">
        <f t="shared" si="26"/>
        <v>0.19739085507620768</v>
      </c>
      <c r="T257">
        <f t="shared" si="27"/>
        <v>2.1608512744370207</v>
      </c>
      <c r="U257">
        <f t="shared" si="28"/>
        <v>9.6080417535352556</v>
      </c>
      <c r="V257">
        <f t="shared" si="29"/>
        <v>0.89203999999999994</v>
      </c>
      <c r="W257" s="14">
        <v>2.830393634499706E-2</v>
      </c>
      <c r="X257" s="14">
        <v>1.0455283875530607E-2</v>
      </c>
    </row>
    <row r="258" spans="1:24" x14ac:dyDescent="0.25">
      <c r="A258">
        <f t="shared" si="30"/>
        <v>3</v>
      </c>
      <c r="B258">
        <f t="shared" si="31"/>
        <v>28</v>
      </c>
      <c r="C258" t="s">
        <v>525</v>
      </c>
      <c r="D258" t="s">
        <v>98</v>
      </c>
      <c r="E258" s="1">
        <v>2013</v>
      </c>
      <c r="F258" s="10">
        <v>3811.5484999999999</v>
      </c>
      <c r="G258" s="10">
        <v>2634.5940000000001</v>
      </c>
      <c r="H258" s="10">
        <v>11010.9265</v>
      </c>
      <c r="I258" s="10">
        <v>50742.080500000004</v>
      </c>
      <c r="J258" s="10">
        <v>9280.6764999999996</v>
      </c>
      <c r="K258" s="10">
        <v>6731.826</v>
      </c>
      <c r="L258" s="10">
        <v>2269.319</v>
      </c>
      <c r="M258" s="10">
        <v>16031.727500000001</v>
      </c>
      <c r="N258" s="10">
        <v>1.1842600000000001</v>
      </c>
      <c r="O258" s="10">
        <v>2939.1179999999999</v>
      </c>
      <c r="P258" s="10">
        <v>7.3093450000000004</v>
      </c>
      <c r="Q258" s="10">
        <f t="shared" si="24"/>
        <v>5.1921284544097474E-2</v>
      </c>
      <c r="R258">
        <f t="shared" si="25"/>
        <v>0.57889435184074822</v>
      </c>
      <c r="S258">
        <f t="shared" si="26"/>
        <v>0.18333133469240914</v>
      </c>
      <c r="T258">
        <f t="shared" si="27"/>
        <v>2.9664520501524909</v>
      </c>
      <c r="U258">
        <f t="shared" si="28"/>
        <v>9.682325006484648</v>
      </c>
      <c r="V258">
        <f t="shared" si="29"/>
        <v>1.1842600000000001</v>
      </c>
      <c r="W258" s="14">
        <v>2.9096214917174512E-2</v>
      </c>
      <c r="X258" s="14">
        <v>1.022343144530214E-2</v>
      </c>
    </row>
    <row r="259" spans="1:24" x14ac:dyDescent="0.25">
      <c r="A259">
        <f t="shared" si="30"/>
        <v>3</v>
      </c>
      <c r="B259">
        <f t="shared" si="31"/>
        <v>28</v>
      </c>
      <c r="C259" t="s">
        <v>525</v>
      </c>
      <c r="D259" t="s">
        <v>98</v>
      </c>
      <c r="E259" s="1">
        <v>2014</v>
      </c>
      <c r="F259" s="10">
        <v>3302.855</v>
      </c>
      <c r="G259" s="10">
        <v>2137.0509999999999</v>
      </c>
      <c r="H259" s="10">
        <v>12760.786</v>
      </c>
      <c r="I259" s="10">
        <v>35804.639999999999</v>
      </c>
      <c r="J259" s="10">
        <v>8733.1484999999993</v>
      </c>
      <c r="K259" s="10">
        <v>7803.8119999999999</v>
      </c>
      <c r="L259" s="10">
        <v>2634.9785000000002</v>
      </c>
      <c r="M259" s="10">
        <v>17905.011500000001</v>
      </c>
      <c r="N259" s="10">
        <v>1.4611000000000001</v>
      </c>
      <c r="O259" s="10">
        <v>3161.7435</v>
      </c>
      <c r="P259" s="10">
        <v>5.971285</v>
      </c>
      <c r="Q259" s="10">
        <f t="shared" ref="Q259:Q322" si="32">G259/I259</f>
        <v>5.9686426116838484E-2</v>
      </c>
      <c r="R259">
        <f t="shared" si="25"/>
        <v>0.48774883501191824</v>
      </c>
      <c r="S259">
        <f t="shared" si="26"/>
        <v>0.17658427641892327</v>
      </c>
      <c r="T259">
        <f t="shared" si="27"/>
        <v>2.9616226470159051</v>
      </c>
      <c r="U259">
        <f t="shared" si="28"/>
        <v>9.7928359247110208</v>
      </c>
      <c r="V259">
        <f t="shared" si="29"/>
        <v>1.4611000000000001</v>
      </c>
      <c r="W259" s="14">
        <v>-0.14994867517803301</v>
      </c>
      <c r="X259" s="14">
        <v>6.5290133028803943E-4</v>
      </c>
    </row>
    <row r="260" spans="1:24" x14ac:dyDescent="0.25">
      <c r="A260">
        <f t="shared" si="30"/>
        <v>3</v>
      </c>
      <c r="B260">
        <f t="shared" si="31"/>
        <v>28</v>
      </c>
      <c r="C260" t="s">
        <v>525</v>
      </c>
      <c r="D260" t="s">
        <v>98</v>
      </c>
      <c r="E260" s="1">
        <v>2015</v>
      </c>
      <c r="F260" s="10">
        <v>2868.7545</v>
      </c>
      <c r="G260" s="10">
        <v>2055.1525000000001</v>
      </c>
      <c r="H260" s="10">
        <v>14229.191500000001</v>
      </c>
      <c r="I260" s="10">
        <v>39680.400000000001</v>
      </c>
      <c r="J260" s="10">
        <v>9663.6385000000009</v>
      </c>
      <c r="K260" s="10">
        <v>7491.2134999999998</v>
      </c>
      <c r="L260" s="10">
        <v>2608.8325</v>
      </c>
      <c r="M260" s="10">
        <v>19285.751</v>
      </c>
      <c r="N260" s="10">
        <v>1.0727550000000001</v>
      </c>
      <c r="O260" s="10">
        <v>2730.3344999999999</v>
      </c>
      <c r="P260" s="10">
        <v>5.0138799999999994</v>
      </c>
      <c r="Q260" s="10">
        <f t="shared" si="32"/>
        <v>5.1792635658914732E-2</v>
      </c>
      <c r="R260">
        <f t="shared" ref="R260:R323" si="33">J260/M260</f>
        <v>0.50107659795047654</v>
      </c>
      <c r="S260">
        <f t="shared" ref="S260:S323" si="34">O260/M260</f>
        <v>0.141572630487659</v>
      </c>
      <c r="T260">
        <f t="shared" ref="T260:T323" si="35">K260/L260</f>
        <v>2.8714812085482682</v>
      </c>
      <c r="U260">
        <f t="shared" ref="U260:U323" si="36">LN(M260)</f>
        <v>9.8671218120671451</v>
      </c>
      <c r="V260">
        <f t="shared" ref="V260:V323" si="37">N260</f>
        <v>1.0727550000000001</v>
      </c>
      <c r="W260" s="14">
        <v>-4.9895281043038531E-2</v>
      </c>
      <c r="X260" s="14">
        <v>1.1092080580701795E-2</v>
      </c>
    </row>
    <row r="261" spans="1:24" x14ac:dyDescent="0.25">
      <c r="A261">
        <f t="shared" ref="A261:A324" si="38">IF(C261=C260,A260,A260+1)</f>
        <v>3</v>
      </c>
      <c r="B261">
        <f t="shared" ref="B261:B324" si="39">IF(D261=D260,B260,B260+1)</f>
        <v>28</v>
      </c>
      <c r="C261" t="s">
        <v>525</v>
      </c>
      <c r="D261" t="s">
        <v>98</v>
      </c>
      <c r="E261" s="1">
        <v>2016</v>
      </c>
      <c r="F261" s="10">
        <v>2835.6875</v>
      </c>
      <c r="G261" s="10">
        <v>2009.7815000000001</v>
      </c>
      <c r="H261" s="10">
        <v>15157.759</v>
      </c>
      <c r="I261" s="10">
        <v>36912</v>
      </c>
      <c r="J261" s="10">
        <v>10291.527</v>
      </c>
      <c r="K261" s="10">
        <v>7897.2455</v>
      </c>
      <c r="L261" s="10">
        <v>2993.7170000000001</v>
      </c>
      <c r="M261" s="10">
        <v>20594.9735</v>
      </c>
      <c r="N261" s="10">
        <v>1.00739</v>
      </c>
      <c r="O261" s="10">
        <v>2156.2759999999998</v>
      </c>
      <c r="P261" s="10">
        <v>3.6373700000000002</v>
      </c>
      <c r="Q261" s="10">
        <f t="shared" si="32"/>
        <v>5.4447916666666665E-2</v>
      </c>
      <c r="R261">
        <f t="shared" si="33"/>
        <v>0.49971062113772569</v>
      </c>
      <c r="S261">
        <f t="shared" si="34"/>
        <v>0.10469913933125477</v>
      </c>
      <c r="T261">
        <f t="shared" si="35"/>
        <v>2.6379398921140509</v>
      </c>
      <c r="U261">
        <f t="shared" si="36"/>
        <v>9.9328023201492748</v>
      </c>
      <c r="V261">
        <f t="shared" si="37"/>
        <v>1.00739</v>
      </c>
      <c r="W261" s="14">
        <v>7.8149761888685498E-2</v>
      </c>
      <c r="X261" s="14">
        <v>1.5971606033719457E-2</v>
      </c>
    </row>
    <row r="262" spans="1:24" x14ac:dyDescent="0.25">
      <c r="A262">
        <f t="shared" si="38"/>
        <v>3</v>
      </c>
      <c r="B262">
        <f t="shared" si="39"/>
        <v>28</v>
      </c>
      <c r="C262" t="s">
        <v>525</v>
      </c>
      <c r="D262" t="s">
        <v>98</v>
      </c>
      <c r="E262" s="1">
        <v>2017</v>
      </c>
      <c r="F262" s="10">
        <v>2429.6554999999998</v>
      </c>
      <c r="G262" s="10">
        <v>1304.6085</v>
      </c>
      <c r="H262" s="10">
        <v>15898.690500000001</v>
      </c>
      <c r="I262" s="10">
        <v>26576.639999999999</v>
      </c>
      <c r="J262" s="10">
        <v>9725.9274999999998</v>
      </c>
      <c r="K262" s="10">
        <v>8359.0300000000007</v>
      </c>
      <c r="L262" s="10">
        <v>3210.5750000000003</v>
      </c>
      <c r="M262" s="10">
        <v>20924.105500000001</v>
      </c>
      <c r="N262" s="10">
        <v>0.73055000000000003</v>
      </c>
      <c r="O262" s="10">
        <v>2130.8989999999999</v>
      </c>
      <c r="P262" s="10">
        <v>3.3066999999999998</v>
      </c>
      <c r="Q262" s="10">
        <f t="shared" si="32"/>
        <v>4.9088541666666673E-2</v>
      </c>
      <c r="R262">
        <f t="shared" si="33"/>
        <v>0.46481927268049755</v>
      </c>
      <c r="S262">
        <f t="shared" si="34"/>
        <v>0.10183943108105624</v>
      </c>
      <c r="T262">
        <f t="shared" si="35"/>
        <v>2.6035928143712574</v>
      </c>
      <c r="U262">
        <f t="shared" si="36"/>
        <v>9.9486571465347584</v>
      </c>
      <c r="V262">
        <f t="shared" si="37"/>
        <v>0.73055000000000003</v>
      </c>
      <c r="W262" s="14">
        <v>0.12293285294843592</v>
      </c>
      <c r="X262" s="14">
        <v>8.8130210400938127E-3</v>
      </c>
    </row>
    <row r="263" spans="1:24" x14ac:dyDescent="0.25">
      <c r="A263">
        <f t="shared" si="38"/>
        <v>3</v>
      </c>
      <c r="B263">
        <f t="shared" si="39"/>
        <v>28</v>
      </c>
      <c r="C263" t="s">
        <v>525</v>
      </c>
      <c r="D263" t="s">
        <v>98</v>
      </c>
      <c r="E263" s="1">
        <v>2018</v>
      </c>
      <c r="F263" s="10">
        <v>2283.9299999999998</v>
      </c>
      <c r="G263" s="10">
        <v>657.87950000000001</v>
      </c>
      <c r="H263" s="10">
        <v>16050.952500000001</v>
      </c>
      <c r="I263" s="10">
        <v>27591.72</v>
      </c>
      <c r="J263" s="10">
        <v>11114.357</v>
      </c>
      <c r="K263" s="10">
        <v>8172.9319999999998</v>
      </c>
      <c r="L263" s="10">
        <v>3669.2835</v>
      </c>
      <c r="M263" s="10">
        <v>20962.939999999999</v>
      </c>
      <c r="N263" s="10">
        <v>0.65749500000000005</v>
      </c>
      <c r="O263" s="10">
        <v>1437.261</v>
      </c>
      <c r="P263" s="10">
        <v>2.1570450000000001</v>
      </c>
      <c r="Q263" s="10">
        <f t="shared" si="32"/>
        <v>2.3843366778149386E-2</v>
      </c>
      <c r="R263">
        <f t="shared" si="33"/>
        <v>0.53019075568598684</v>
      </c>
      <c r="S263">
        <f t="shared" si="34"/>
        <v>6.8561995597945707E-2</v>
      </c>
      <c r="T263">
        <f t="shared" si="35"/>
        <v>2.2273918055118935</v>
      </c>
      <c r="U263">
        <f t="shared" si="36"/>
        <v>9.950511395774031</v>
      </c>
      <c r="V263">
        <f t="shared" si="37"/>
        <v>0.65749500000000005</v>
      </c>
      <c r="W263" s="14">
        <v>0.17896887529553296</v>
      </c>
      <c r="X263" s="14">
        <v>3.2565795907862745E-2</v>
      </c>
    </row>
    <row r="264" spans="1:24" x14ac:dyDescent="0.25">
      <c r="A264">
        <f t="shared" si="38"/>
        <v>3</v>
      </c>
      <c r="B264">
        <f t="shared" si="39"/>
        <v>29</v>
      </c>
      <c r="C264" t="s">
        <v>525</v>
      </c>
      <c r="D264" t="s">
        <v>99</v>
      </c>
      <c r="E264" s="1">
        <v>2010</v>
      </c>
      <c r="F264" s="10">
        <v>624.8125</v>
      </c>
      <c r="G264" s="10">
        <v>429.10200000000003</v>
      </c>
      <c r="H264" s="10">
        <v>3386.2915000000003</v>
      </c>
      <c r="I264" s="10">
        <v>2124.3625000000002</v>
      </c>
      <c r="J264" s="10">
        <v>3352.0709999999999</v>
      </c>
      <c r="K264" s="10">
        <v>988.93399999999997</v>
      </c>
      <c r="L264" s="10">
        <v>400.2645</v>
      </c>
      <c r="M264" s="10">
        <v>4341.0050000000001</v>
      </c>
      <c r="N264" s="10">
        <v>0.39219000000000004</v>
      </c>
      <c r="O264" s="10">
        <v>68.825500000000005</v>
      </c>
      <c r="P264" s="10">
        <v>0.23069999999999999</v>
      </c>
      <c r="Q264" s="10">
        <f t="shared" si="32"/>
        <v>0.20199095022624433</v>
      </c>
      <c r="R264">
        <f t="shared" si="33"/>
        <v>0.7721877767936226</v>
      </c>
      <c r="S264">
        <f t="shared" si="34"/>
        <v>1.5854738706820196E-2</v>
      </c>
      <c r="T264">
        <f t="shared" si="35"/>
        <v>2.4707012487992315</v>
      </c>
      <c r="U264">
        <f t="shared" si="36"/>
        <v>8.3758611671072689</v>
      </c>
      <c r="V264">
        <f t="shared" si="37"/>
        <v>0.39219000000000004</v>
      </c>
      <c r="W264" s="14">
        <v>0.19226718820520539</v>
      </c>
      <c r="X264" s="14">
        <v>4.0421886711639987E-2</v>
      </c>
    </row>
    <row r="265" spans="1:24" x14ac:dyDescent="0.25">
      <c r="A265">
        <f t="shared" si="38"/>
        <v>3</v>
      </c>
      <c r="B265">
        <f t="shared" si="39"/>
        <v>29</v>
      </c>
      <c r="C265" t="s">
        <v>525</v>
      </c>
      <c r="D265" t="s">
        <v>99</v>
      </c>
      <c r="E265" s="1">
        <v>2011</v>
      </c>
      <c r="F265" s="10">
        <v>515.99900000000002</v>
      </c>
      <c r="G265" s="10">
        <v>321.82650000000001</v>
      </c>
      <c r="H265" s="10">
        <v>3095.6095</v>
      </c>
      <c r="I265" s="10">
        <v>1438.03</v>
      </c>
      <c r="J265" s="10">
        <v>3159.8209999999999</v>
      </c>
      <c r="K265" s="10">
        <v>899.73</v>
      </c>
      <c r="L265" s="10">
        <v>485.23900000000003</v>
      </c>
      <c r="M265" s="10">
        <v>4059.5509999999999</v>
      </c>
      <c r="N265" s="10">
        <v>0.24223500000000001</v>
      </c>
      <c r="O265" s="10">
        <v>-218.39600000000002</v>
      </c>
      <c r="P265" s="10">
        <v>-2.4723349999999997</v>
      </c>
      <c r="Q265" s="10">
        <f t="shared" si="32"/>
        <v>0.22379679144385028</v>
      </c>
      <c r="R265">
        <f t="shared" si="33"/>
        <v>0.77836711498389843</v>
      </c>
      <c r="S265">
        <f t="shared" si="34"/>
        <v>-5.379806781587422E-2</v>
      </c>
      <c r="T265">
        <f t="shared" si="35"/>
        <v>1.8541996830427891</v>
      </c>
      <c r="U265">
        <f t="shared" si="36"/>
        <v>8.3088276553471232</v>
      </c>
      <c r="V265">
        <f t="shared" si="37"/>
        <v>0.24223500000000001</v>
      </c>
      <c r="W265" s="14">
        <v>0.12642386005162032</v>
      </c>
      <c r="X265" s="14">
        <v>2.94773495257219E-2</v>
      </c>
    </row>
    <row r="266" spans="1:24" x14ac:dyDescent="0.25">
      <c r="A266">
        <f t="shared" si="38"/>
        <v>3</v>
      </c>
      <c r="B266">
        <f t="shared" si="39"/>
        <v>29</v>
      </c>
      <c r="C266" t="s">
        <v>525</v>
      </c>
      <c r="D266" t="s">
        <v>99</v>
      </c>
      <c r="E266" s="1">
        <v>2012</v>
      </c>
      <c r="F266" s="10">
        <v>435.25400000000002</v>
      </c>
      <c r="G266" s="10">
        <v>216.4735</v>
      </c>
      <c r="H266" s="10">
        <v>3069.4634999999998</v>
      </c>
      <c r="I266" s="10">
        <v>1764.855</v>
      </c>
      <c r="J266" s="10">
        <v>3056.7750000000001</v>
      </c>
      <c r="K266" s="10">
        <v>902.80600000000004</v>
      </c>
      <c r="L266" s="10">
        <v>479.85599999999999</v>
      </c>
      <c r="M266" s="10">
        <v>3959.9655000000002</v>
      </c>
      <c r="N266" s="10">
        <v>0.18071499999999999</v>
      </c>
      <c r="O266" s="10">
        <v>3.4605000000000001</v>
      </c>
      <c r="P266" s="10">
        <v>-0.103815</v>
      </c>
      <c r="Q266" s="10">
        <f t="shared" si="32"/>
        <v>0.12265795206971677</v>
      </c>
      <c r="R266">
        <f t="shared" si="33"/>
        <v>0.77191960384503344</v>
      </c>
      <c r="S266">
        <f t="shared" si="34"/>
        <v>8.7387124963588696E-4</v>
      </c>
      <c r="T266">
        <f t="shared" si="35"/>
        <v>1.8814102564102566</v>
      </c>
      <c r="U266">
        <f t="shared" si="36"/>
        <v>8.2839905920893635</v>
      </c>
      <c r="V266">
        <f t="shared" si="37"/>
        <v>0.18071499999999999</v>
      </c>
      <c r="W266" s="14">
        <v>2.830393634499706E-2</v>
      </c>
      <c r="X266" s="14">
        <v>1.0455283875530607E-2</v>
      </c>
    </row>
    <row r="267" spans="1:24" x14ac:dyDescent="0.25">
      <c r="A267">
        <f t="shared" si="38"/>
        <v>3</v>
      </c>
      <c r="B267">
        <f t="shared" si="39"/>
        <v>29</v>
      </c>
      <c r="C267" t="s">
        <v>525</v>
      </c>
      <c r="D267" t="s">
        <v>99</v>
      </c>
      <c r="E267" s="1">
        <v>2013</v>
      </c>
      <c r="F267" s="10">
        <v>389.88299999999998</v>
      </c>
      <c r="G267" s="10">
        <v>154.56900000000002</v>
      </c>
      <c r="H267" s="10">
        <v>2563.846</v>
      </c>
      <c r="I267" s="10">
        <v>2287.7750000000001</v>
      </c>
      <c r="J267" s="10">
        <v>2742.6385</v>
      </c>
      <c r="K267" s="10">
        <v>649.42050000000006</v>
      </c>
      <c r="L267" s="10">
        <v>522.53549999999996</v>
      </c>
      <c r="M267" s="10">
        <v>3392.0590000000002</v>
      </c>
      <c r="N267" s="10">
        <v>0.33451500000000001</v>
      </c>
      <c r="O267" s="10">
        <v>-529.45650000000001</v>
      </c>
      <c r="P267" s="10">
        <v>-5.1330749999999998</v>
      </c>
      <c r="Q267" s="10">
        <f t="shared" si="32"/>
        <v>6.7563025210084032E-2</v>
      </c>
      <c r="R267">
        <f t="shared" si="33"/>
        <v>0.8085468147812287</v>
      </c>
      <c r="S267">
        <f t="shared" si="34"/>
        <v>-0.15608705508954884</v>
      </c>
      <c r="T267">
        <f t="shared" si="35"/>
        <v>1.2428256070640178</v>
      </c>
      <c r="U267">
        <f t="shared" si="36"/>
        <v>8.1291923906284467</v>
      </c>
      <c r="V267">
        <f t="shared" si="37"/>
        <v>0.33451500000000001</v>
      </c>
      <c r="W267" s="14">
        <v>2.9096214917174512E-2</v>
      </c>
      <c r="X267" s="14">
        <v>1.022343144530214E-2</v>
      </c>
    </row>
    <row r="268" spans="1:24" x14ac:dyDescent="0.25">
      <c r="A268">
        <f t="shared" si="38"/>
        <v>3</v>
      </c>
      <c r="B268">
        <f t="shared" si="39"/>
        <v>29</v>
      </c>
      <c r="C268" t="s">
        <v>525</v>
      </c>
      <c r="D268" t="s">
        <v>99</v>
      </c>
      <c r="E268" s="1">
        <v>2014</v>
      </c>
      <c r="F268" s="10">
        <v>428.71750000000003</v>
      </c>
      <c r="G268" s="10">
        <v>133.80600000000001</v>
      </c>
      <c r="H268" s="10">
        <v>2154.7379999999998</v>
      </c>
      <c r="I268" s="10">
        <v>1176.57</v>
      </c>
      <c r="J268" s="10">
        <v>2232.4070000000002</v>
      </c>
      <c r="K268" s="10">
        <v>794.37700000000007</v>
      </c>
      <c r="L268" s="10">
        <v>672.10599999999999</v>
      </c>
      <c r="M268" s="10">
        <v>3026.7840000000001</v>
      </c>
      <c r="N268" s="10">
        <v>0.35758500000000004</v>
      </c>
      <c r="O268" s="10">
        <v>-367.9665</v>
      </c>
      <c r="P268" s="10">
        <v>-4.7139699999999998</v>
      </c>
      <c r="Q268" s="10">
        <f t="shared" si="32"/>
        <v>0.11372549019607844</v>
      </c>
      <c r="R268">
        <f t="shared" si="33"/>
        <v>0.73755081300813008</v>
      </c>
      <c r="S268">
        <f t="shared" si="34"/>
        <v>-0.12157012195121951</v>
      </c>
      <c r="T268">
        <f t="shared" si="35"/>
        <v>1.1819221967963387</v>
      </c>
      <c r="U268">
        <f t="shared" si="36"/>
        <v>8.0152559486956516</v>
      </c>
      <c r="V268">
        <f t="shared" si="37"/>
        <v>0.35758500000000004</v>
      </c>
      <c r="W268" s="14">
        <v>-0.14994867517803301</v>
      </c>
      <c r="X268" s="14">
        <v>6.5290133028803943E-4</v>
      </c>
    </row>
    <row r="269" spans="1:24" x14ac:dyDescent="0.25">
      <c r="A269">
        <f t="shared" si="38"/>
        <v>3</v>
      </c>
      <c r="B269">
        <f t="shared" si="39"/>
        <v>29</v>
      </c>
      <c r="C269" t="s">
        <v>525</v>
      </c>
      <c r="D269" t="s">
        <v>99</v>
      </c>
      <c r="E269" s="1">
        <v>2015</v>
      </c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3"/>
      <c r="S269" s="3"/>
      <c r="T269" s="3"/>
      <c r="U269" s="3"/>
      <c r="V269" s="3"/>
      <c r="W269" s="15"/>
      <c r="X269" s="15"/>
    </row>
    <row r="270" spans="1:24" x14ac:dyDescent="0.25">
      <c r="A270">
        <f t="shared" si="38"/>
        <v>3</v>
      </c>
      <c r="B270">
        <f t="shared" si="39"/>
        <v>29</v>
      </c>
      <c r="C270" t="s">
        <v>525</v>
      </c>
      <c r="D270" t="s">
        <v>99</v>
      </c>
      <c r="E270" s="1">
        <v>2016</v>
      </c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3"/>
      <c r="S270" s="3"/>
      <c r="T270" s="3"/>
      <c r="U270" s="3"/>
      <c r="V270" s="3"/>
      <c r="W270" s="15"/>
      <c r="X270" s="15"/>
    </row>
    <row r="271" spans="1:24" x14ac:dyDescent="0.25">
      <c r="A271">
        <f t="shared" si="38"/>
        <v>3</v>
      </c>
      <c r="B271">
        <f t="shared" si="39"/>
        <v>29</v>
      </c>
      <c r="C271" t="s">
        <v>525</v>
      </c>
      <c r="D271" t="s">
        <v>99</v>
      </c>
      <c r="E271" s="1">
        <v>2017</v>
      </c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3"/>
      <c r="S271" s="3"/>
      <c r="T271" s="3"/>
      <c r="U271" s="3"/>
      <c r="V271" s="3"/>
      <c r="W271" s="15"/>
      <c r="X271" s="15"/>
    </row>
    <row r="272" spans="1:24" x14ac:dyDescent="0.25">
      <c r="A272">
        <f t="shared" si="38"/>
        <v>3</v>
      </c>
      <c r="B272">
        <f t="shared" si="39"/>
        <v>29</v>
      </c>
      <c r="C272" t="s">
        <v>525</v>
      </c>
      <c r="D272" t="s">
        <v>99</v>
      </c>
      <c r="E272" s="1">
        <v>2018</v>
      </c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3"/>
      <c r="S272" s="3"/>
      <c r="T272" s="3"/>
      <c r="U272" s="3"/>
      <c r="V272" s="3"/>
      <c r="W272" s="15"/>
      <c r="X272" s="15"/>
    </row>
    <row r="273" spans="1:24" x14ac:dyDescent="0.25">
      <c r="A273">
        <f t="shared" si="38"/>
        <v>3</v>
      </c>
      <c r="B273">
        <f t="shared" si="39"/>
        <v>30</v>
      </c>
      <c r="C273" t="s">
        <v>525</v>
      </c>
      <c r="D273" t="s">
        <v>105</v>
      </c>
      <c r="E273" s="1">
        <v>2010</v>
      </c>
      <c r="F273" s="10">
        <v>43.448500000000003</v>
      </c>
      <c r="G273" s="10">
        <v>28.837500000000002</v>
      </c>
      <c r="H273" s="10">
        <v>1052.3765000000001</v>
      </c>
      <c r="I273" s="10">
        <v>1986.327</v>
      </c>
      <c r="J273" s="10">
        <v>242.23500000000001</v>
      </c>
      <c r="K273" s="10">
        <v>1239.6279999999999</v>
      </c>
      <c r="L273" s="10">
        <v>374.88749999999999</v>
      </c>
      <c r="M273" s="10">
        <v>1481.8630000000001</v>
      </c>
      <c r="N273" s="10">
        <v>0.88434999999999997</v>
      </c>
      <c r="O273" s="10">
        <v>333.74599999999998</v>
      </c>
      <c r="P273" s="10">
        <v>7.2170649999999998</v>
      </c>
      <c r="Q273" s="10">
        <f t="shared" si="32"/>
        <v>1.4518002322880372E-2</v>
      </c>
      <c r="R273">
        <f t="shared" si="33"/>
        <v>0.1634665282823041</v>
      </c>
      <c r="S273">
        <f t="shared" si="34"/>
        <v>0.22522055007784117</v>
      </c>
      <c r="T273">
        <f t="shared" si="35"/>
        <v>3.3066666666666666</v>
      </c>
      <c r="U273">
        <f t="shared" si="36"/>
        <v>7.3010553589378731</v>
      </c>
      <c r="V273">
        <f t="shared" si="37"/>
        <v>0.88434999999999997</v>
      </c>
      <c r="W273" s="14">
        <v>0.19226718820520539</v>
      </c>
      <c r="X273" s="14">
        <v>4.0421886711639987E-2</v>
      </c>
    </row>
    <row r="274" spans="1:24" x14ac:dyDescent="0.25">
      <c r="A274">
        <f t="shared" si="38"/>
        <v>3</v>
      </c>
      <c r="B274">
        <f t="shared" si="39"/>
        <v>30</v>
      </c>
      <c r="C274" t="s">
        <v>525</v>
      </c>
      <c r="D274" t="s">
        <v>105</v>
      </c>
      <c r="E274" s="1">
        <v>2011</v>
      </c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3"/>
      <c r="S274" s="3"/>
      <c r="T274" s="3"/>
      <c r="U274" s="3"/>
      <c r="V274" s="3"/>
      <c r="W274" s="15"/>
      <c r="X274" s="15"/>
    </row>
    <row r="275" spans="1:24" x14ac:dyDescent="0.25">
      <c r="A275">
        <f t="shared" si="38"/>
        <v>3</v>
      </c>
      <c r="B275">
        <f t="shared" si="39"/>
        <v>30</v>
      </c>
      <c r="C275" t="s">
        <v>525</v>
      </c>
      <c r="D275" t="s">
        <v>105</v>
      </c>
      <c r="E275" s="1">
        <v>2012</v>
      </c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3"/>
      <c r="S275" s="3"/>
      <c r="T275" s="3"/>
      <c r="U275" s="3"/>
      <c r="V275" s="3"/>
      <c r="W275" s="15"/>
      <c r="X275" s="15"/>
    </row>
    <row r="276" spans="1:24" x14ac:dyDescent="0.25">
      <c r="A276">
        <f t="shared" si="38"/>
        <v>3</v>
      </c>
      <c r="B276">
        <f t="shared" si="39"/>
        <v>30</v>
      </c>
      <c r="C276" t="s">
        <v>525</v>
      </c>
      <c r="D276" t="s">
        <v>105</v>
      </c>
      <c r="E276" s="1">
        <v>2013</v>
      </c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3"/>
      <c r="S276" s="3"/>
      <c r="T276" s="3"/>
      <c r="U276" s="3"/>
      <c r="V276" s="3"/>
      <c r="W276" s="15"/>
      <c r="X276" s="15"/>
    </row>
    <row r="277" spans="1:24" x14ac:dyDescent="0.25">
      <c r="A277">
        <f t="shared" si="38"/>
        <v>3</v>
      </c>
      <c r="B277">
        <f t="shared" si="39"/>
        <v>30</v>
      </c>
      <c r="C277" t="s">
        <v>525</v>
      </c>
      <c r="D277" t="s">
        <v>105</v>
      </c>
      <c r="E277" s="1">
        <v>2014</v>
      </c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3"/>
      <c r="S277" s="3"/>
      <c r="T277" s="3"/>
      <c r="U277" s="3"/>
      <c r="V277" s="3"/>
      <c r="W277" s="15"/>
      <c r="X277" s="15"/>
    </row>
    <row r="278" spans="1:24" x14ac:dyDescent="0.25">
      <c r="A278">
        <f t="shared" si="38"/>
        <v>3</v>
      </c>
      <c r="B278">
        <f t="shared" si="39"/>
        <v>30</v>
      </c>
      <c r="C278" t="s">
        <v>525</v>
      </c>
      <c r="D278" t="s">
        <v>105</v>
      </c>
      <c r="E278" s="1">
        <v>2015</v>
      </c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3"/>
      <c r="S278" s="3"/>
      <c r="T278" s="3"/>
      <c r="U278" s="3"/>
      <c r="V278" s="3"/>
      <c r="W278" s="15"/>
      <c r="X278" s="15"/>
    </row>
    <row r="279" spans="1:24" x14ac:dyDescent="0.25">
      <c r="A279">
        <f t="shared" si="38"/>
        <v>3</v>
      </c>
      <c r="B279">
        <f t="shared" si="39"/>
        <v>30</v>
      </c>
      <c r="C279" t="s">
        <v>525</v>
      </c>
      <c r="D279" t="s">
        <v>105</v>
      </c>
      <c r="E279" s="1">
        <v>2016</v>
      </c>
      <c r="F279" s="10">
        <v>0</v>
      </c>
      <c r="G279" s="10">
        <v>0</v>
      </c>
      <c r="H279" s="10">
        <v>1237.3210000000001</v>
      </c>
      <c r="I279" s="10">
        <v>2309.3070000000002</v>
      </c>
      <c r="J279" s="10">
        <v>131.8835</v>
      </c>
      <c r="K279" s="10">
        <v>1213.8665000000001</v>
      </c>
      <c r="L279" s="10">
        <v>119.5795</v>
      </c>
      <c r="M279" s="10">
        <v>1389.9675</v>
      </c>
      <c r="N279" s="10">
        <v>0.77668999999999999</v>
      </c>
      <c r="O279" s="10" t="e">
        <v>#VALUE!</v>
      </c>
      <c r="P279" s="10">
        <v>5.6060100000000004</v>
      </c>
      <c r="Q279" s="10">
        <f t="shared" si="32"/>
        <v>0</v>
      </c>
      <c r="R279">
        <f t="shared" si="33"/>
        <v>9.4882434301521434E-2</v>
      </c>
      <c r="S279" t="e">
        <f t="shared" si="34"/>
        <v>#VALUE!</v>
      </c>
      <c r="T279">
        <f t="shared" si="35"/>
        <v>10.151125401929262</v>
      </c>
      <c r="U279">
        <f t="shared" si="36"/>
        <v>7.2370356445564266</v>
      </c>
      <c r="V279">
        <f t="shared" si="37"/>
        <v>0.77668999999999999</v>
      </c>
      <c r="W279" s="14">
        <v>7.8149761888685498E-2</v>
      </c>
      <c r="X279" s="14">
        <v>1.5971606033719457E-2</v>
      </c>
    </row>
    <row r="280" spans="1:24" x14ac:dyDescent="0.25">
      <c r="A280">
        <f t="shared" si="38"/>
        <v>3</v>
      </c>
      <c r="B280">
        <f t="shared" si="39"/>
        <v>30</v>
      </c>
      <c r="C280" t="s">
        <v>525</v>
      </c>
      <c r="D280" t="s">
        <v>105</v>
      </c>
      <c r="E280" s="1">
        <v>2017</v>
      </c>
      <c r="F280" s="10">
        <v>0</v>
      </c>
      <c r="G280" s="10">
        <v>0</v>
      </c>
      <c r="H280" s="10">
        <v>1131.5835</v>
      </c>
      <c r="I280" s="10">
        <v>1962.1034999999999</v>
      </c>
      <c r="J280" s="10">
        <v>107.27550000000001</v>
      </c>
      <c r="K280" s="10">
        <v>1067.3720000000001</v>
      </c>
      <c r="L280" s="10">
        <v>87.665999999999997</v>
      </c>
      <c r="M280" s="10">
        <v>1215.789</v>
      </c>
      <c r="N280" s="10">
        <v>0.80360500000000001</v>
      </c>
      <c r="O280" s="10">
        <v>137.65100000000001</v>
      </c>
      <c r="P280" s="10">
        <v>3.7719450000000001</v>
      </c>
      <c r="Q280" s="10">
        <f t="shared" si="32"/>
        <v>0</v>
      </c>
      <c r="R280">
        <f t="shared" si="33"/>
        <v>8.8235294117647065E-2</v>
      </c>
      <c r="S280">
        <f t="shared" si="34"/>
        <v>0.11321948134092348</v>
      </c>
      <c r="T280">
        <f t="shared" si="35"/>
        <v>12.17543859649123</v>
      </c>
      <c r="U280">
        <f t="shared" si="36"/>
        <v>7.1031485277329791</v>
      </c>
      <c r="V280">
        <f t="shared" si="37"/>
        <v>0.80360500000000001</v>
      </c>
      <c r="W280" s="14">
        <v>0.12293285294843592</v>
      </c>
      <c r="X280" s="14">
        <v>8.8130210400938127E-3</v>
      </c>
    </row>
    <row r="281" spans="1:24" x14ac:dyDescent="0.25">
      <c r="A281">
        <f t="shared" si="38"/>
        <v>3</v>
      </c>
      <c r="B281">
        <f t="shared" si="39"/>
        <v>30</v>
      </c>
      <c r="C281" t="s">
        <v>525</v>
      </c>
      <c r="D281" t="s">
        <v>105</v>
      </c>
      <c r="E281" s="1">
        <v>2018</v>
      </c>
      <c r="F281" s="10">
        <v>0</v>
      </c>
      <c r="G281" s="10">
        <v>0</v>
      </c>
      <c r="H281" s="10">
        <v>1046.9935</v>
      </c>
      <c r="I281" s="10">
        <v>1453.41</v>
      </c>
      <c r="J281" s="10">
        <v>95.356000000000009</v>
      </c>
      <c r="K281" s="10">
        <v>956.25149999999996</v>
      </c>
      <c r="L281" s="10">
        <v>49.600500000000004</v>
      </c>
      <c r="M281" s="10">
        <v>1089.673</v>
      </c>
      <c r="N281" s="10">
        <v>0.67671999999999999</v>
      </c>
      <c r="O281" s="10">
        <v>72.286000000000001</v>
      </c>
      <c r="P281" s="10">
        <v>2.1608900000000002</v>
      </c>
      <c r="Q281" s="10">
        <f t="shared" si="32"/>
        <v>0</v>
      </c>
      <c r="R281">
        <f t="shared" si="33"/>
        <v>8.7508821453775587E-2</v>
      </c>
      <c r="S281">
        <f t="shared" si="34"/>
        <v>6.6337332392378268E-2</v>
      </c>
      <c r="T281">
        <f t="shared" si="35"/>
        <v>19.279069767441857</v>
      </c>
      <c r="U281">
        <f t="shared" si="36"/>
        <v>6.9936329302141873</v>
      </c>
      <c r="V281">
        <f t="shared" si="37"/>
        <v>0.67671999999999999</v>
      </c>
      <c r="W281" s="14">
        <v>0.17896887529553296</v>
      </c>
      <c r="X281" s="14">
        <v>3.2565795907862745E-2</v>
      </c>
    </row>
    <row r="282" spans="1:24" x14ac:dyDescent="0.25">
      <c r="A282">
        <f t="shared" si="38"/>
        <v>3</v>
      </c>
      <c r="B282">
        <f t="shared" si="39"/>
        <v>31</v>
      </c>
      <c r="C282" t="s">
        <v>525</v>
      </c>
      <c r="D282" t="s">
        <v>102</v>
      </c>
      <c r="E282" s="1">
        <v>2010</v>
      </c>
      <c r="F282" s="10">
        <v>795.53049999999996</v>
      </c>
      <c r="G282" s="10">
        <v>641.73050000000001</v>
      </c>
      <c r="H282" s="10">
        <v>1670.6525000000001</v>
      </c>
      <c r="I282" s="10">
        <v>3742.723</v>
      </c>
      <c r="J282" s="10">
        <v>2019.0095000000001</v>
      </c>
      <c r="K282" s="10">
        <v>845.51549999999997</v>
      </c>
      <c r="L282" s="10">
        <v>274.53300000000002</v>
      </c>
      <c r="M282" s="10">
        <v>2864.9095000000002</v>
      </c>
      <c r="N282" s="10">
        <v>0.54214499999999999</v>
      </c>
      <c r="O282" s="10">
        <v>408.339</v>
      </c>
      <c r="P282" s="10">
        <v>5.4060700000000006</v>
      </c>
      <c r="Q282" s="10">
        <f t="shared" si="32"/>
        <v>0.17146085884528459</v>
      </c>
      <c r="R282">
        <f t="shared" si="33"/>
        <v>0.70473761911152866</v>
      </c>
      <c r="S282">
        <f t="shared" si="34"/>
        <v>0.14253120386525298</v>
      </c>
      <c r="T282">
        <f t="shared" si="35"/>
        <v>3.079831932773109</v>
      </c>
      <c r="U282">
        <f t="shared" si="36"/>
        <v>7.960292040517289</v>
      </c>
      <c r="V282">
        <f t="shared" si="37"/>
        <v>0.54214499999999999</v>
      </c>
      <c r="W282" s="14">
        <v>0.19226718820520539</v>
      </c>
      <c r="X282" s="14">
        <v>4.0421886711639987E-2</v>
      </c>
    </row>
    <row r="283" spans="1:24" x14ac:dyDescent="0.25">
      <c r="A283">
        <f t="shared" si="38"/>
        <v>3</v>
      </c>
      <c r="B283">
        <f t="shared" si="39"/>
        <v>31</v>
      </c>
      <c r="C283" t="s">
        <v>525</v>
      </c>
      <c r="D283" t="s">
        <v>102</v>
      </c>
      <c r="E283" s="1">
        <v>2011</v>
      </c>
      <c r="F283" s="10">
        <v>710.55600000000004</v>
      </c>
      <c r="G283" s="10">
        <v>537.53100000000006</v>
      </c>
      <c r="H283" s="10">
        <v>1683.7255</v>
      </c>
      <c r="I283" s="10">
        <v>3440.5059999999999</v>
      </c>
      <c r="J283" s="10">
        <v>2065.1495</v>
      </c>
      <c r="K283" s="10">
        <v>756.31150000000002</v>
      </c>
      <c r="L283" s="10">
        <v>327.59399999999999</v>
      </c>
      <c r="M283" s="10">
        <v>2821.4610000000002</v>
      </c>
      <c r="N283" s="10">
        <v>0.78822499999999995</v>
      </c>
      <c r="O283" s="10">
        <v>384.1155</v>
      </c>
      <c r="P283" s="10">
        <v>5.1945949999999996</v>
      </c>
      <c r="Q283" s="10">
        <f t="shared" si="32"/>
        <v>0.1562360303978543</v>
      </c>
      <c r="R283">
        <f t="shared" si="33"/>
        <v>0.73194330880348857</v>
      </c>
      <c r="S283">
        <f t="shared" si="34"/>
        <v>0.13614063777596075</v>
      </c>
      <c r="T283">
        <f t="shared" si="35"/>
        <v>2.30868544600939</v>
      </c>
      <c r="U283">
        <f t="shared" si="36"/>
        <v>7.9450101148787891</v>
      </c>
      <c r="V283">
        <f t="shared" si="37"/>
        <v>0.78822499999999995</v>
      </c>
      <c r="W283" s="14">
        <v>0.12642386005162032</v>
      </c>
      <c r="X283" s="14">
        <v>2.94773495257219E-2</v>
      </c>
    </row>
    <row r="284" spans="1:24" x14ac:dyDescent="0.25">
      <c r="A284">
        <f t="shared" si="38"/>
        <v>3</v>
      </c>
      <c r="B284">
        <f t="shared" si="39"/>
        <v>31</v>
      </c>
      <c r="C284" t="s">
        <v>525</v>
      </c>
      <c r="D284" t="s">
        <v>102</v>
      </c>
      <c r="E284" s="1">
        <v>2012</v>
      </c>
      <c r="F284" s="10">
        <v>604.81849999999997</v>
      </c>
      <c r="G284" s="10">
        <v>431.79349999999999</v>
      </c>
      <c r="H284" s="10">
        <v>1813.6865</v>
      </c>
      <c r="I284" s="10">
        <v>4117.2259999999997</v>
      </c>
      <c r="J284" s="10">
        <v>2117.826</v>
      </c>
      <c r="K284" s="10">
        <v>814.37099999999998</v>
      </c>
      <c r="L284" s="10">
        <v>396.03500000000003</v>
      </c>
      <c r="M284" s="10">
        <v>2932.1970000000001</v>
      </c>
      <c r="N284" s="10">
        <v>0.71901500000000007</v>
      </c>
      <c r="O284" s="10">
        <v>476.78000000000003</v>
      </c>
      <c r="P284" s="10">
        <v>4.37561</v>
      </c>
      <c r="Q284" s="10">
        <f t="shared" si="32"/>
        <v>0.10487485991781846</v>
      </c>
      <c r="R284">
        <f t="shared" si="33"/>
        <v>0.72226593233674274</v>
      </c>
      <c r="S284">
        <f t="shared" si="34"/>
        <v>0.16260162601626016</v>
      </c>
      <c r="T284">
        <f t="shared" si="35"/>
        <v>2.0563106796116504</v>
      </c>
      <c r="U284">
        <f t="shared" si="36"/>
        <v>7.9835072503810709</v>
      </c>
      <c r="V284">
        <f t="shared" si="37"/>
        <v>0.71901500000000007</v>
      </c>
      <c r="W284" s="14">
        <v>2.830393634499706E-2</v>
      </c>
      <c r="X284" s="14">
        <v>1.0455283875530607E-2</v>
      </c>
    </row>
    <row r="285" spans="1:24" x14ac:dyDescent="0.25">
      <c r="A285">
        <f t="shared" si="38"/>
        <v>3</v>
      </c>
      <c r="B285">
        <f t="shared" si="39"/>
        <v>31</v>
      </c>
      <c r="C285" t="s">
        <v>525</v>
      </c>
      <c r="D285" t="s">
        <v>102</v>
      </c>
      <c r="E285" s="1">
        <v>2013</v>
      </c>
      <c r="F285" s="10">
        <v>638.27</v>
      </c>
      <c r="G285" s="10">
        <v>421.02750000000003</v>
      </c>
      <c r="H285" s="10">
        <v>1812.1485</v>
      </c>
      <c r="I285" s="10">
        <v>3745.03</v>
      </c>
      <c r="J285" s="10">
        <v>2009.3969999999999</v>
      </c>
      <c r="K285" s="10">
        <v>811.29500000000007</v>
      </c>
      <c r="L285" s="10">
        <v>374.50299999999999</v>
      </c>
      <c r="M285" s="10">
        <v>2820.692</v>
      </c>
      <c r="N285" s="10">
        <v>0.84974499999999997</v>
      </c>
      <c r="O285" s="10">
        <v>232.6225</v>
      </c>
      <c r="P285" s="10">
        <v>2.9106650000000003</v>
      </c>
      <c r="Q285" s="10">
        <f t="shared" si="32"/>
        <v>0.11242299794661191</v>
      </c>
      <c r="R285">
        <f t="shared" si="33"/>
        <v>0.71237731733914933</v>
      </c>
      <c r="S285">
        <f t="shared" si="34"/>
        <v>8.2470010905125415E-2</v>
      </c>
      <c r="T285">
        <f t="shared" si="35"/>
        <v>2.1663244353182756</v>
      </c>
      <c r="U285">
        <f t="shared" si="36"/>
        <v>7.9447375238998621</v>
      </c>
      <c r="V285">
        <f t="shared" si="37"/>
        <v>0.84974499999999997</v>
      </c>
      <c r="W285" s="14">
        <v>2.9096214917174512E-2</v>
      </c>
      <c r="X285" s="14">
        <v>1.022343144530214E-2</v>
      </c>
    </row>
    <row r="286" spans="1:24" x14ac:dyDescent="0.25">
      <c r="A286">
        <f t="shared" si="38"/>
        <v>3</v>
      </c>
      <c r="B286">
        <f t="shared" si="39"/>
        <v>31</v>
      </c>
      <c r="C286" t="s">
        <v>525</v>
      </c>
      <c r="D286" t="s">
        <v>102</v>
      </c>
      <c r="E286" s="1">
        <v>2014</v>
      </c>
      <c r="F286" s="10">
        <v>719.78399999999999</v>
      </c>
      <c r="G286" s="10">
        <v>502.54149999999998</v>
      </c>
      <c r="H286" s="10">
        <v>2077.4535000000001</v>
      </c>
      <c r="I286" s="10">
        <v>4452.1255000000001</v>
      </c>
      <c r="J286" s="10">
        <v>2378.9014999999999</v>
      </c>
      <c r="K286" s="10">
        <v>817.83150000000001</v>
      </c>
      <c r="L286" s="10">
        <v>396.80400000000003</v>
      </c>
      <c r="M286" s="10">
        <v>3196.7330000000002</v>
      </c>
      <c r="N286" s="10">
        <v>0.70363500000000001</v>
      </c>
      <c r="O286" s="10">
        <v>159.5675</v>
      </c>
      <c r="P286" s="10">
        <v>1.8186850000000001</v>
      </c>
      <c r="Q286" s="10">
        <f t="shared" si="32"/>
        <v>0.11287675965109249</v>
      </c>
      <c r="R286">
        <f t="shared" si="33"/>
        <v>0.74416646620158766</v>
      </c>
      <c r="S286">
        <f t="shared" si="34"/>
        <v>4.9915804666827032E-2</v>
      </c>
      <c r="T286">
        <f t="shared" si="35"/>
        <v>2.0610465116279069</v>
      </c>
      <c r="U286">
        <f t="shared" si="36"/>
        <v>8.0698846297761442</v>
      </c>
      <c r="V286">
        <f t="shared" si="37"/>
        <v>0.70363500000000001</v>
      </c>
      <c r="W286" s="14">
        <v>-0.14994867517803301</v>
      </c>
      <c r="X286" s="14">
        <v>6.5290133028803943E-4</v>
      </c>
    </row>
    <row r="287" spans="1:24" x14ac:dyDescent="0.25">
      <c r="A287">
        <f t="shared" si="38"/>
        <v>3</v>
      </c>
      <c r="B287">
        <f t="shared" si="39"/>
        <v>31</v>
      </c>
      <c r="C287" t="s">
        <v>525</v>
      </c>
      <c r="D287" t="s">
        <v>102</v>
      </c>
      <c r="E287" s="1">
        <v>2015</v>
      </c>
      <c r="F287" s="10">
        <v>734.39499999999998</v>
      </c>
      <c r="G287" s="10">
        <v>479.08699999999999</v>
      </c>
      <c r="H287" s="10">
        <v>2198.1865000000003</v>
      </c>
      <c r="I287" s="10">
        <v>4437.5145000000002</v>
      </c>
      <c r="J287" s="10">
        <v>2850.683</v>
      </c>
      <c r="K287" s="10">
        <v>689.79300000000001</v>
      </c>
      <c r="L287" s="10">
        <v>648.65150000000006</v>
      </c>
      <c r="M287" s="10">
        <v>3540.8605000000002</v>
      </c>
      <c r="N287" s="10">
        <v>0.77668999999999999</v>
      </c>
      <c r="O287" s="10">
        <v>148.0325</v>
      </c>
      <c r="P287" s="10">
        <v>1.5072399999999999</v>
      </c>
      <c r="Q287" s="10">
        <f t="shared" si="32"/>
        <v>0.10796291482540507</v>
      </c>
      <c r="R287">
        <f t="shared" si="33"/>
        <v>0.80508198501465955</v>
      </c>
      <c r="S287">
        <f t="shared" si="34"/>
        <v>4.1806928005212289E-2</v>
      </c>
      <c r="T287">
        <f t="shared" si="35"/>
        <v>1.0634262003556609</v>
      </c>
      <c r="U287">
        <f t="shared" si="36"/>
        <v>8.1721250556849281</v>
      </c>
      <c r="V287">
        <f t="shared" si="37"/>
        <v>0.77668999999999999</v>
      </c>
      <c r="W287" s="14">
        <v>-4.9895281043038531E-2</v>
      </c>
      <c r="X287" s="14">
        <v>1.1092080580701795E-2</v>
      </c>
    </row>
    <row r="288" spans="1:24" x14ac:dyDescent="0.25">
      <c r="A288">
        <f t="shared" si="38"/>
        <v>3</v>
      </c>
      <c r="B288">
        <f t="shared" si="39"/>
        <v>31</v>
      </c>
      <c r="C288" t="s">
        <v>525</v>
      </c>
      <c r="D288" t="s">
        <v>102</v>
      </c>
      <c r="E288" s="1">
        <v>2016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3"/>
      <c r="R288" s="3"/>
      <c r="S288" s="3"/>
      <c r="T288" s="3"/>
      <c r="U288" s="3"/>
      <c r="V288" s="3"/>
      <c r="W288" s="15"/>
      <c r="X288" s="15"/>
    </row>
    <row r="289" spans="1:24" x14ac:dyDescent="0.25">
      <c r="A289">
        <f t="shared" si="38"/>
        <v>3</v>
      </c>
      <c r="B289">
        <f t="shared" si="39"/>
        <v>31</v>
      </c>
      <c r="C289" t="s">
        <v>525</v>
      </c>
      <c r="D289" t="s">
        <v>102</v>
      </c>
      <c r="E289" s="1">
        <v>2017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3"/>
      <c r="R289" s="3"/>
      <c r="S289" s="3"/>
      <c r="T289" s="3"/>
      <c r="U289" s="3"/>
      <c r="V289" s="3"/>
      <c r="W289" s="15"/>
      <c r="X289" s="15"/>
    </row>
    <row r="290" spans="1:24" x14ac:dyDescent="0.25">
      <c r="A290">
        <f t="shared" si="38"/>
        <v>3</v>
      </c>
      <c r="B290">
        <f t="shared" si="39"/>
        <v>31</v>
      </c>
      <c r="C290" t="s">
        <v>525</v>
      </c>
      <c r="D290" t="s">
        <v>102</v>
      </c>
      <c r="E290" s="1">
        <v>2018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3"/>
      <c r="R290" s="3"/>
      <c r="S290" s="3"/>
      <c r="T290" s="3"/>
      <c r="U290" s="3"/>
      <c r="V290" s="3"/>
      <c r="W290" s="15"/>
      <c r="X290" s="15"/>
    </row>
    <row r="291" spans="1:24" x14ac:dyDescent="0.25">
      <c r="A291">
        <f t="shared" si="38"/>
        <v>3</v>
      </c>
      <c r="B291">
        <f t="shared" si="39"/>
        <v>32</v>
      </c>
      <c r="C291" t="s">
        <v>525</v>
      </c>
      <c r="D291" t="s">
        <v>103</v>
      </c>
      <c r="E291" s="1">
        <v>2010</v>
      </c>
      <c r="F291" s="10">
        <v>384.5</v>
      </c>
      <c r="G291" s="10">
        <v>307.60000000000002</v>
      </c>
      <c r="H291" s="10">
        <v>5059.2510000000002</v>
      </c>
      <c r="I291" s="10">
        <v>9119.9555</v>
      </c>
      <c r="J291" s="10">
        <v>3702.3505</v>
      </c>
      <c r="K291" s="10">
        <v>2499.25</v>
      </c>
      <c r="L291" s="10">
        <v>577.1345</v>
      </c>
      <c r="M291" s="10">
        <v>6201.6005000000005</v>
      </c>
      <c r="N291" s="10">
        <v>0.75746500000000005</v>
      </c>
      <c r="O291" s="10">
        <v>1207.33</v>
      </c>
      <c r="P291" s="10">
        <v>6.5441900000000004</v>
      </c>
      <c r="Q291" s="10">
        <f t="shared" si="32"/>
        <v>3.3728234748513851E-2</v>
      </c>
      <c r="R291">
        <f t="shared" si="33"/>
        <v>0.59699919399838797</v>
      </c>
      <c r="S291">
        <f t="shared" si="34"/>
        <v>0.19468038936077869</v>
      </c>
      <c r="T291">
        <f t="shared" si="35"/>
        <v>4.3304463690872748</v>
      </c>
      <c r="U291">
        <f t="shared" si="36"/>
        <v>8.7325626828807437</v>
      </c>
      <c r="V291">
        <f t="shared" si="37"/>
        <v>0.75746500000000005</v>
      </c>
      <c r="W291" s="14">
        <v>0.19226718820520539</v>
      </c>
      <c r="X291" s="14">
        <v>4.0421886711639987E-2</v>
      </c>
    </row>
    <row r="292" spans="1:24" x14ac:dyDescent="0.25">
      <c r="A292">
        <f t="shared" si="38"/>
        <v>3</v>
      </c>
      <c r="B292">
        <f t="shared" si="39"/>
        <v>32</v>
      </c>
      <c r="C292" t="s">
        <v>525</v>
      </c>
      <c r="D292" t="s">
        <v>103</v>
      </c>
      <c r="E292" s="1">
        <v>2011</v>
      </c>
      <c r="F292" s="10">
        <v>307.60000000000002</v>
      </c>
      <c r="G292" s="10">
        <v>230.70000000000002</v>
      </c>
      <c r="H292" s="10">
        <v>4963.5105000000003</v>
      </c>
      <c r="I292" s="10">
        <v>8238.6815000000006</v>
      </c>
      <c r="J292" s="10">
        <v>4114.5344999999998</v>
      </c>
      <c r="K292" s="10">
        <v>2047.847</v>
      </c>
      <c r="L292" s="10">
        <v>747.85249999999996</v>
      </c>
      <c r="M292" s="10">
        <v>6188.9120000000003</v>
      </c>
      <c r="N292" s="10">
        <v>0.59982000000000002</v>
      </c>
      <c r="O292" s="10">
        <v>467.93650000000002</v>
      </c>
      <c r="P292" s="10">
        <v>2.5915300000000001</v>
      </c>
      <c r="Q292" s="10">
        <f t="shared" si="32"/>
        <v>2.8002053483922155E-2</v>
      </c>
      <c r="R292">
        <f t="shared" si="33"/>
        <v>0.66482355864811127</v>
      </c>
      <c r="S292">
        <f t="shared" si="34"/>
        <v>7.560884691848907E-2</v>
      </c>
      <c r="T292">
        <f t="shared" si="35"/>
        <v>2.7383033419023137</v>
      </c>
      <c r="U292">
        <f t="shared" si="36"/>
        <v>8.7305145828630266</v>
      </c>
      <c r="V292">
        <f t="shared" si="37"/>
        <v>0.59982000000000002</v>
      </c>
      <c r="W292" s="14">
        <v>0.12642386005162032</v>
      </c>
      <c r="X292" s="14">
        <v>2.94773495257219E-2</v>
      </c>
    </row>
    <row r="293" spans="1:24" x14ac:dyDescent="0.25">
      <c r="A293">
        <f t="shared" si="38"/>
        <v>3</v>
      </c>
      <c r="B293">
        <f t="shared" si="39"/>
        <v>32</v>
      </c>
      <c r="C293" t="s">
        <v>525</v>
      </c>
      <c r="D293" t="s">
        <v>103</v>
      </c>
      <c r="E293" s="1">
        <v>2012</v>
      </c>
      <c r="F293" s="10">
        <v>574.82749999999999</v>
      </c>
      <c r="G293" s="10">
        <v>153.80000000000001</v>
      </c>
      <c r="H293" s="10">
        <v>4997.3465000000006</v>
      </c>
      <c r="I293" s="10">
        <v>7315.1125000000002</v>
      </c>
      <c r="J293" s="10">
        <v>4235.652</v>
      </c>
      <c r="K293" s="10">
        <v>2276.6244999999999</v>
      </c>
      <c r="L293" s="10">
        <v>1105.0530000000001</v>
      </c>
      <c r="M293" s="10">
        <v>6512.2764999999999</v>
      </c>
      <c r="N293" s="10">
        <v>0.56521500000000002</v>
      </c>
      <c r="O293" s="10">
        <v>403.34050000000002</v>
      </c>
      <c r="P293" s="10">
        <v>2.1570450000000001</v>
      </c>
      <c r="Q293" s="10">
        <f t="shared" si="32"/>
        <v>2.1024967148488831E-2</v>
      </c>
      <c r="R293">
        <f t="shared" si="33"/>
        <v>0.65041034421680344</v>
      </c>
      <c r="S293">
        <f t="shared" si="34"/>
        <v>6.193540768731181E-2</v>
      </c>
      <c r="T293">
        <f t="shared" si="35"/>
        <v>2.0601948503827416</v>
      </c>
      <c r="U293">
        <f t="shared" si="36"/>
        <v>8.7814443668546822</v>
      </c>
      <c r="V293">
        <f t="shared" si="37"/>
        <v>0.56521500000000002</v>
      </c>
      <c r="W293" s="14">
        <v>2.830393634499706E-2</v>
      </c>
      <c r="X293" s="14">
        <v>1.0455283875530607E-2</v>
      </c>
    </row>
    <row r="294" spans="1:24" x14ac:dyDescent="0.25">
      <c r="A294">
        <f t="shared" si="38"/>
        <v>3</v>
      </c>
      <c r="B294">
        <f t="shared" si="39"/>
        <v>32</v>
      </c>
      <c r="C294" t="s">
        <v>525</v>
      </c>
      <c r="D294" t="s">
        <v>103</v>
      </c>
      <c r="E294" s="1">
        <v>2013</v>
      </c>
      <c r="F294" s="10">
        <v>1032.7670000000001</v>
      </c>
      <c r="G294" s="10">
        <v>76.900000000000006</v>
      </c>
      <c r="H294" s="10">
        <v>4548.2505000000001</v>
      </c>
      <c r="I294" s="10">
        <v>4944.2855</v>
      </c>
      <c r="J294" s="10">
        <v>3879.2204999999999</v>
      </c>
      <c r="K294" s="10">
        <v>2577.3035</v>
      </c>
      <c r="L294" s="10">
        <v>1571.836</v>
      </c>
      <c r="M294" s="10">
        <v>6456.5240000000003</v>
      </c>
      <c r="N294" s="10">
        <v>0.47293499999999999</v>
      </c>
      <c r="O294" s="10">
        <v>-204.9385</v>
      </c>
      <c r="P294" s="10">
        <v>-1.6418149999999998</v>
      </c>
      <c r="Q294" s="10">
        <f t="shared" si="32"/>
        <v>1.555330896648262E-2</v>
      </c>
      <c r="R294">
        <f t="shared" si="33"/>
        <v>0.60082181991424488</v>
      </c>
      <c r="S294">
        <f t="shared" si="34"/>
        <v>-3.1741305383515959E-2</v>
      </c>
      <c r="T294">
        <f t="shared" si="35"/>
        <v>1.6396771037181996</v>
      </c>
      <c r="U294">
        <f t="shared" si="36"/>
        <v>8.7728463714640306</v>
      </c>
      <c r="V294">
        <f t="shared" si="37"/>
        <v>0.47293499999999999</v>
      </c>
      <c r="W294" s="14">
        <v>2.9096214917174512E-2</v>
      </c>
      <c r="X294" s="14">
        <v>1.022343144530214E-2</v>
      </c>
    </row>
    <row r="295" spans="1:24" x14ac:dyDescent="0.25">
      <c r="A295">
        <f t="shared" si="38"/>
        <v>3</v>
      </c>
      <c r="B295">
        <f t="shared" si="39"/>
        <v>32</v>
      </c>
      <c r="C295" t="s">
        <v>525</v>
      </c>
      <c r="D295" t="s">
        <v>103</v>
      </c>
      <c r="E295" s="1">
        <v>2014</v>
      </c>
      <c r="F295" s="10">
        <v>768.6155</v>
      </c>
      <c r="G295" s="10">
        <v>0</v>
      </c>
      <c r="H295" s="10">
        <v>4523.2579999999998</v>
      </c>
      <c r="I295" s="10">
        <v>4007.259</v>
      </c>
      <c r="J295" s="10">
        <v>3842.3085000000001</v>
      </c>
      <c r="K295" s="10">
        <v>2269.319</v>
      </c>
      <c r="L295" s="10">
        <v>1343.443</v>
      </c>
      <c r="M295" s="10">
        <v>6111.6275000000005</v>
      </c>
      <c r="N295" s="10">
        <v>0.36527500000000002</v>
      </c>
      <c r="O295" s="10">
        <v>-13.073</v>
      </c>
      <c r="P295" s="10">
        <v>2.6915000000000001E-2</v>
      </c>
      <c r="Q295" s="10">
        <f t="shared" si="32"/>
        <v>0</v>
      </c>
      <c r="R295">
        <f t="shared" si="33"/>
        <v>0.62868826675055045</v>
      </c>
      <c r="S295">
        <f t="shared" si="34"/>
        <v>-2.1390374331550803E-3</v>
      </c>
      <c r="T295">
        <f t="shared" si="35"/>
        <v>1.6891814539210075</v>
      </c>
      <c r="U295">
        <f t="shared" si="36"/>
        <v>8.7179483833084639</v>
      </c>
      <c r="V295">
        <f t="shared" si="37"/>
        <v>0.36527500000000002</v>
      </c>
      <c r="W295" s="14">
        <v>-0.14994867517803301</v>
      </c>
      <c r="X295" s="14">
        <v>6.5290133028803943E-4</v>
      </c>
    </row>
    <row r="296" spans="1:24" x14ac:dyDescent="0.25">
      <c r="A296">
        <f t="shared" si="38"/>
        <v>3</v>
      </c>
      <c r="B296">
        <f t="shared" si="39"/>
        <v>32</v>
      </c>
      <c r="C296" t="s">
        <v>525</v>
      </c>
      <c r="D296" t="s">
        <v>103</v>
      </c>
      <c r="E296" s="1">
        <v>2015</v>
      </c>
      <c r="F296" s="10">
        <v>297.98750000000001</v>
      </c>
      <c r="G296" s="10">
        <v>0</v>
      </c>
      <c r="H296" s="10">
        <v>3899.2145</v>
      </c>
      <c r="I296" s="10">
        <v>3215.5735</v>
      </c>
      <c r="J296" s="10">
        <v>2938.3490000000002</v>
      </c>
      <c r="K296" s="10">
        <v>2072.0705000000003</v>
      </c>
      <c r="L296" s="10">
        <v>960.48099999999999</v>
      </c>
      <c r="M296" s="10">
        <v>5010.0349999999999</v>
      </c>
      <c r="N296" s="10">
        <v>0.36527500000000002</v>
      </c>
      <c r="O296" s="10">
        <v>-690.17750000000001</v>
      </c>
      <c r="P296" s="10">
        <v>-4.1564450000000006</v>
      </c>
      <c r="Q296" s="10">
        <f t="shared" si="32"/>
        <v>0</v>
      </c>
      <c r="R296">
        <f t="shared" si="33"/>
        <v>0.58649270913277063</v>
      </c>
      <c r="S296">
        <f t="shared" si="34"/>
        <v>-0.13775901765157331</v>
      </c>
      <c r="T296">
        <f t="shared" si="35"/>
        <v>2.1573258606885513</v>
      </c>
      <c r="U296">
        <f t="shared" si="36"/>
        <v>8.5191981800824532</v>
      </c>
      <c r="V296">
        <f t="shared" si="37"/>
        <v>0.36527500000000002</v>
      </c>
      <c r="W296" s="14">
        <v>-4.9895281043038531E-2</v>
      </c>
      <c r="X296" s="14">
        <v>1.1092080580701795E-2</v>
      </c>
    </row>
    <row r="297" spans="1:24" x14ac:dyDescent="0.25">
      <c r="A297">
        <f t="shared" si="38"/>
        <v>3</v>
      </c>
      <c r="B297">
        <f t="shared" si="39"/>
        <v>32</v>
      </c>
      <c r="C297" t="s">
        <v>525</v>
      </c>
      <c r="D297" t="s">
        <v>103</v>
      </c>
      <c r="E297" s="1">
        <v>2016</v>
      </c>
      <c r="F297" s="10">
        <v>594.43700000000001</v>
      </c>
      <c r="G297" s="10">
        <v>0</v>
      </c>
      <c r="H297" s="10">
        <v>3165.5885000000003</v>
      </c>
      <c r="I297" s="10">
        <v>3069.848</v>
      </c>
      <c r="J297" s="10">
        <v>2680.7339999999999</v>
      </c>
      <c r="K297" s="10">
        <v>1977.0989999999999</v>
      </c>
      <c r="L297" s="10">
        <v>1428.4175</v>
      </c>
      <c r="M297" s="10">
        <v>4658.2174999999997</v>
      </c>
      <c r="N297" s="10">
        <v>0.36142999999999997</v>
      </c>
      <c r="O297" s="10">
        <v>-632.88700000000006</v>
      </c>
      <c r="P297" s="10">
        <v>-4.4255950000000004</v>
      </c>
      <c r="Q297" s="10">
        <f t="shared" si="32"/>
        <v>0</v>
      </c>
      <c r="R297">
        <f t="shared" si="33"/>
        <v>0.57548493602971529</v>
      </c>
      <c r="S297">
        <f t="shared" si="34"/>
        <v>-0.1358646306231944</v>
      </c>
      <c r="T297">
        <f t="shared" si="35"/>
        <v>1.3841184387617764</v>
      </c>
      <c r="U297">
        <f t="shared" si="36"/>
        <v>8.4463881432141878</v>
      </c>
      <c r="V297">
        <f t="shared" si="37"/>
        <v>0.36142999999999997</v>
      </c>
      <c r="W297" s="14">
        <v>7.8149761888685498E-2</v>
      </c>
      <c r="X297" s="14">
        <v>1.5971606033719457E-2</v>
      </c>
    </row>
    <row r="298" spans="1:24" x14ac:dyDescent="0.25">
      <c r="A298">
        <f t="shared" si="38"/>
        <v>3</v>
      </c>
      <c r="B298">
        <f t="shared" si="39"/>
        <v>32</v>
      </c>
      <c r="C298" t="s">
        <v>525</v>
      </c>
      <c r="D298" t="s">
        <v>103</v>
      </c>
      <c r="E298" s="1">
        <v>2017</v>
      </c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3"/>
      <c r="S298" s="3"/>
      <c r="T298" s="3"/>
      <c r="U298" s="3"/>
      <c r="V298" s="3"/>
      <c r="W298" s="15"/>
      <c r="X298" s="15"/>
    </row>
    <row r="299" spans="1:24" x14ac:dyDescent="0.25">
      <c r="A299">
        <f t="shared" si="38"/>
        <v>3</v>
      </c>
      <c r="B299">
        <f t="shared" si="39"/>
        <v>32</v>
      </c>
      <c r="C299" t="s">
        <v>525</v>
      </c>
      <c r="D299" t="s">
        <v>103</v>
      </c>
      <c r="E299" s="1">
        <v>2018</v>
      </c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3"/>
      <c r="S299" s="3"/>
      <c r="T299" s="3"/>
      <c r="U299" s="3"/>
      <c r="V299" s="3"/>
      <c r="W299" s="15"/>
      <c r="X299" s="15"/>
    </row>
    <row r="300" spans="1:24" x14ac:dyDescent="0.25">
      <c r="A300">
        <f t="shared" si="38"/>
        <v>3</v>
      </c>
      <c r="B300">
        <f t="shared" si="39"/>
        <v>33</v>
      </c>
      <c r="C300" t="s">
        <v>525</v>
      </c>
      <c r="D300" t="s">
        <v>104</v>
      </c>
      <c r="E300" s="1">
        <v>2009</v>
      </c>
      <c r="F300" s="10">
        <v>0</v>
      </c>
      <c r="G300" s="10">
        <v>0</v>
      </c>
      <c r="H300" s="10">
        <v>2128.5920000000001</v>
      </c>
      <c r="I300" s="10">
        <v>4642.8375000000005</v>
      </c>
      <c r="J300" s="10">
        <v>954.71350000000007</v>
      </c>
      <c r="K300" s="10">
        <v>1358.4385</v>
      </c>
      <c r="L300" s="10">
        <v>451.40300000000002</v>
      </c>
      <c r="M300" s="10">
        <v>2646.8980000000001</v>
      </c>
      <c r="N300" s="10">
        <v>0.78438000000000008</v>
      </c>
      <c r="O300" s="10">
        <v>602.51150000000007</v>
      </c>
      <c r="P300" s="10">
        <v>8.1629350000000009</v>
      </c>
      <c r="Q300" s="10">
        <f t="shared" si="32"/>
        <v>0</v>
      </c>
      <c r="R300">
        <f t="shared" si="33"/>
        <v>0.36069145845438699</v>
      </c>
      <c r="S300">
        <f t="shared" si="34"/>
        <v>0.22762928529924464</v>
      </c>
      <c r="T300">
        <f t="shared" si="35"/>
        <v>3.0093696763202722</v>
      </c>
      <c r="U300">
        <f t="shared" si="36"/>
        <v>7.8811436672949915</v>
      </c>
      <c r="V300">
        <f t="shared" si="37"/>
        <v>0.78438000000000008</v>
      </c>
      <c r="W300" s="14">
        <v>0.19226718820520539</v>
      </c>
      <c r="X300" s="14">
        <v>4.0421886711639987E-2</v>
      </c>
    </row>
    <row r="301" spans="1:24" x14ac:dyDescent="0.25">
      <c r="A301">
        <f t="shared" si="38"/>
        <v>3</v>
      </c>
      <c r="B301">
        <f t="shared" si="39"/>
        <v>33</v>
      </c>
      <c r="C301" t="s">
        <v>525</v>
      </c>
      <c r="D301" t="s">
        <v>104</v>
      </c>
      <c r="E301" s="1">
        <v>2010</v>
      </c>
      <c r="F301" s="10">
        <v>0</v>
      </c>
      <c r="G301" s="10">
        <v>0</v>
      </c>
      <c r="H301" s="10">
        <v>3146.748</v>
      </c>
      <c r="I301" s="10">
        <v>8809.6640000000007</v>
      </c>
      <c r="J301" s="10">
        <v>926.64499999999998</v>
      </c>
      <c r="K301" s="10">
        <v>2188.9585000000002</v>
      </c>
      <c r="L301" s="10">
        <v>504.464</v>
      </c>
      <c r="M301" s="10">
        <v>3726.5740000000001</v>
      </c>
      <c r="N301" s="10">
        <v>0.56137000000000004</v>
      </c>
      <c r="O301" s="10">
        <v>702.86599999999999</v>
      </c>
      <c r="P301" s="10">
        <v>7.5092850000000002</v>
      </c>
      <c r="Q301" s="10">
        <f t="shared" si="32"/>
        <v>0</v>
      </c>
      <c r="R301">
        <f t="shared" si="33"/>
        <v>0.24865868757738341</v>
      </c>
      <c r="S301">
        <f t="shared" si="34"/>
        <v>0.18860916219562526</v>
      </c>
      <c r="T301">
        <f t="shared" si="35"/>
        <v>4.3391768292682933</v>
      </c>
      <c r="U301">
        <f t="shared" si="36"/>
        <v>8.2232445918999773</v>
      </c>
      <c r="V301">
        <f t="shared" si="37"/>
        <v>0.56137000000000004</v>
      </c>
      <c r="W301" s="14">
        <v>0.12642386005162032</v>
      </c>
      <c r="X301" s="14">
        <v>2.94773495257219E-2</v>
      </c>
    </row>
    <row r="302" spans="1:24" x14ac:dyDescent="0.25">
      <c r="A302">
        <f t="shared" si="38"/>
        <v>3</v>
      </c>
      <c r="B302">
        <f t="shared" si="39"/>
        <v>33</v>
      </c>
      <c r="C302" t="s">
        <v>525</v>
      </c>
      <c r="D302" t="s">
        <v>104</v>
      </c>
      <c r="E302" s="1">
        <v>2011</v>
      </c>
      <c r="F302" s="10">
        <v>0</v>
      </c>
      <c r="G302" s="10">
        <v>0</v>
      </c>
      <c r="H302" s="10">
        <v>3027.1685000000002</v>
      </c>
      <c r="I302" s="10">
        <v>8547.4349999999995</v>
      </c>
      <c r="J302" s="10">
        <v>1657.5795000000001</v>
      </c>
      <c r="K302" s="10">
        <v>1712.5630000000001</v>
      </c>
      <c r="L302" s="10">
        <v>467.55200000000002</v>
      </c>
      <c r="M302" s="10">
        <v>3570.0825</v>
      </c>
      <c r="N302" s="10">
        <v>1.2188650000000001</v>
      </c>
      <c r="O302" s="10">
        <v>599.82000000000005</v>
      </c>
      <c r="P302" s="10">
        <v>5.5867849999999999</v>
      </c>
      <c r="Q302" s="10">
        <f t="shared" si="32"/>
        <v>0</v>
      </c>
      <c r="R302">
        <f t="shared" si="33"/>
        <v>0.46429725363489499</v>
      </c>
      <c r="S302">
        <f t="shared" si="34"/>
        <v>0.1680129240710824</v>
      </c>
      <c r="T302">
        <f t="shared" si="35"/>
        <v>3.6628289473684212</v>
      </c>
      <c r="U302">
        <f t="shared" si="36"/>
        <v>8.1803439837503671</v>
      </c>
      <c r="V302">
        <f t="shared" si="37"/>
        <v>1.2188650000000001</v>
      </c>
      <c r="W302" s="14">
        <v>2.830393634499706E-2</v>
      </c>
      <c r="X302" s="14">
        <v>1.0455283875530607E-2</v>
      </c>
    </row>
    <row r="303" spans="1:24" x14ac:dyDescent="0.25">
      <c r="A303">
        <f t="shared" si="38"/>
        <v>3</v>
      </c>
      <c r="B303">
        <f t="shared" si="39"/>
        <v>33</v>
      </c>
      <c r="C303" t="s">
        <v>525</v>
      </c>
      <c r="D303" t="s">
        <v>104</v>
      </c>
      <c r="E303" s="1">
        <v>2012</v>
      </c>
      <c r="F303" s="10">
        <v>0</v>
      </c>
      <c r="G303" s="10">
        <v>0</v>
      </c>
      <c r="H303" s="10">
        <v>2881.0585000000001</v>
      </c>
      <c r="I303" s="10">
        <v>9908.5650000000005</v>
      </c>
      <c r="J303" s="10">
        <v>1877.1290000000001</v>
      </c>
      <c r="K303" s="10">
        <v>1484.17</v>
      </c>
      <c r="L303" s="10">
        <v>616.73800000000006</v>
      </c>
      <c r="M303" s="10">
        <v>3571.2359999999999</v>
      </c>
      <c r="N303" s="10">
        <v>1.19964</v>
      </c>
      <c r="O303" s="10">
        <v>607.89449999999999</v>
      </c>
      <c r="P303" s="10">
        <v>5.7867250000000006</v>
      </c>
      <c r="Q303" s="10">
        <f t="shared" si="32"/>
        <v>0</v>
      </c>
      <c r="R303">
        <f t="shared" si="33"/>
        <v>0.52562446167097332</v>
      </c>
      <c r="S303">
        <f t="shared" si="34"/>
        <v>0.17021963824289407</v>
      </c>
      <c r="T303">
        <f t="shared" si="35"/>
        <v>2.4064837905236907</v>
      </c>
      <c r="U303">
        <f t="shared" si="36"/>
        <v>8.1806670333412885</v>
      </c>
      <c r="V303">
        <f t="shared" si="37"/>
        <v>1.19964</v>
      </c>
      <c r="W303" s="14">
        <v>2.9096214917174512E-2</v>
      </c>
      <c r="X303" s="14">
        <v>1.022343144530214E-2</v>
      </c>
    </row>
    <row r="304" spans="1:24" x14ac:dyDescent="0.25">
      <c r="A304">
        <f t="shared" si="38"/>
        <v>3</v>
      </c>
      <c r="B304">
        <f t="shared" si="39"/>
        <v>33</v>
      </c>
      <c r="C304" t="s">
        <v>525</v>
      </c>
      <c r="D304" t="s">
        <v>104</v>
      </c>
      <c r="E304" s="1">
        <v>2013</v>
      </c>
      <c r="F304" s="10">
        <v>0</v>
      </c>
      <c r="G304" s="10">
        <v>0</v>
      </c>
      <c r="H304" s="10">
        <v>2729.9500000000003</v>
      </c>
      <c r="I304" s="10">
        <v>10058.52</v>
      </c>
      <c r="J304" s="10">
        <v>2007.0900000000001</v>
      </c>
      <c r="K304" s="10">
        <v>1361.5145</v>
      </c>
      <c r="L304" s="10">
        <v>609.4325</v>
      </c>
      <c r="M304" s="10">
        <v>3431.6624999999999</v>
      </c>
      <c r="N304" s="10">
        <v>1.380355</v>
      </c>
      <c r="O304" s="10">
        <v>629.42650000000003</v>
      </c>
      <c r="P304" s="10">
        <v>6.1058600000000007</v>
      </c>
      <c r="Q304" s="10">
        <f t="shared" si="32"/>
        <v>0</v>
      </c>
      <c r="R304">
        <f t="shared" si="33"/>
        <v>0.58487394957983196</v>
      </c>
      <c r="S304">
        <f t="shared" si="34"/>
        <v>0.18341736694677874</v>
      </c>
      <c r="T304">
        <f t="shared" si="35"/>
        <v>2.234069400630915</v>
      </c>
      <c r="U304">
        <f t="shared" si="36"/>
        <v>8.1408001166114019</v>
      </c>
      <c r="V304">
        <f t="shared" si="37"/>
        <v>1.380355</v>
      </c>
      <c r="W304" s="14">
        <v>-0.14994867517803301</v>
      </c>
      <c r="X304" s="14">
        <v>6.5290133028803943E-4</v>
      </c>
    </row>
    <row r="305" spans="1:24" x14ac:dyDescent="0.25">
      <c r="A305">
        <f t="shared" si="38"/>
        <v>3</v>
      </c>
      <c r="B305">
        <f t="shared" si="39"/>
        <v>33</v>
      </c>
      <c r="C305" t="s">
        <v>525</v>
      </c>
      <c r="D305" t="s">
        <v>104</v>
      </c>
      <c r="E305" s="1">
        <v>2014</v>
      </c>
      <c r="F305" s="10">
        <v>0</v>
      </c>
      <c r="G305" s="10">
        <v>0</v>
      </c>
      <c r="H305" s="10">
        <v>2792.6235000000001</v>
      </c>
      <c r="I305" s="10">
        <v>9550.98</v>
      </c>
      <c r="J305" s="10">
        <v>1995.1704999999999</v>
      </c>
      <c r="K305" s="10">
        <v>1548.3815</v>
      </c>
      <c r="L305" s="10">
        <v>704.404</v>
      </c>
      <c r="M305" s="10">
        <v>3606.9945000000002</v>
      </c>
      <c r="N305" s="10">
        <v>1.364975</v>
      </c>
      <c r="O305" s="10">
        <v>594.05250000000001</v>
      </c>
      <c r="P305" s="10">
        <v>5.7675000000000001</v>
      </c>
      <c r="Q305" s="10">
        <f t="shared" si="32"/>
        <v>0</v>
      </c>
      <c r="R305">
        <f t="shared" si="33"/>
        <v>0.55313932416586709</v>
      </c>
      <c r="S305">
        <f t="shared" si="34"/>
        <v>0.1646945954589063</v>
      </c>
      <c r="T305">
        <f t="shared" si="35"/>
        <v>2.1981441048034935</v>
      </c>
      <c r="U305">
        <f t="shared" si="36"/>
        <v>8.1906301560895134</v>
      </c>
      <c r="V305">
        <f t="shared" si="37"/>
        <v>1.364975</v>
      </c>
      <c r="W305" s="14">
        <v>-4.9895281043038531E-2</v>
      </c>
      <c r="X305" s="14">
        <v>1.1092080580701795E-2</v>
      </c>
    </row>
    <row r="306" spans="1:24" x14ac:dyDescent="0.25">
      <c r="A306">
        <f t="shared" si="38"/>
        <v>3</v>
      </c>
      <c r="B306">
        <f t="shared" si="39"/>
        <v>33</v>
      </c>
      <c r="C306" t="s">
        <v>525</v>
      </c>
      <c r="D306" t="s">
        <v>104</v>
      </c>
      <c r="E306" s="1">
        <v>2015</v>
      </c>
      <c r="F306" s="10">
        <v>0</v>
      </c>
      <c r="G306" s="10">
        <v>0</v>
      </c>
      <c r="H306" s="10">
        <v>3262.8670000000002</v>
      </c>
      <c r="I306" s="10">
        <v>9550.98</v>
      </c>
      <c r="J306" s="10">
        <v>2357.3695000000002</v>
      </c>
      <c r="K306" s="10">
        <v>1567.222</v>
      </c>
      <c r="L306" s="10">
        <v>579.44150000000002</v>
      </c>
      <c r="M306" s="10">
        <v>3988.0340000000001</v>
      </c>
      <c r="N306" s="10">
        <v>1.118895</v>
      </c>
      <c r="O306" s="10">
        <v>560.2165</v>
      </c>
      <c r="P306" s="10">
        <v>5.1446100000000001</v>
      </c>
      <c r="Q306" s="10">
        <f t="shared" si="32"/>
        <v>0</v>
      </c>
      <c r="R306">
        <f t="shared" si="33"/>
        <v>0.59111068260701893</v>
      </c>
      <c r="S306">
        <f t="shared" si="34"/>
        <v>0.14047435403008099</v>
      </c>
      <c r="T306">
        <f t="shared" si="35"/>
        <v>2.7047113470471134</v>
      </c>
      <c r="U306">
        <f t="shared" si="36"/>
        <v>8.2910536566221165</v>
      </c>
      <c r="V306">
        <f t="shared" si="37"/>
        <v>1.118895</v>
      </c>
      <c r="W306" s="14">
        <v>7.8149761888685498E-2</v>
      </c>
      <c r="X306" s="14">
        <v>1.5971606033719457E-2</v>
      </c>
    </row>
    <row r="307" spans="1:24" x14ac:dyDescent="0.25">
      <c r="A307">
        <f t="shared" si="38"/>
        <v>3</v>
      </c>
      <c r="B307">
        <f t="shared" si="39"/>
        <v>33</v>
      </c>
      <c r="C307" t="s">
        <v>525</v>
      </c>
      <c r="D307" t="s">
        <v>104</v>
      </c>
      <c r="E307" s="1">
        <v>2016</v>
      </c>
      <c r="F307" s="10">
        <v>0</v>
      </c>
      <c r="G307" s="10">
        <v>0</v>
      </c>
      <c r="H307" s="10">
        <v>3168.28</v>
      </c>
      <c r="I307" s="10">
        <v>7059.42</v>
      </c>
      <c r="J307" s="10">
        <v>2166.2730000000001</v>
      </c>
      <c r="K307" s="10">
        <v>1847.1380000000001</v>
      </c>
      <c r="L307" s="10">
        <v>757.84950000000003</v>
      </c>
      <c r="M307" s="10">
        <v>4076.8535000000002</v>
      </c>
      <c r="N307" s="10">
        <v>1.1419650000000001</v>
      </c>
      <c r="O307" s="10">
        <v>354.12450000000001</v>
      </c>
      <c r="P307" s="10">
        <v>2.9760300000000002</v>
      </c>
      <c r="Q307" s="10">
        <f t="shared" si="32"/>
        <v>0</v>
      </c>
      <c r="R307">
        <f t="shared" si="33"/>
        <v>0.53135904932566258</v>
      </c>
      <c r="S307">
        <f t="shared" si="34"/>
        <v>8.6862208808827696E-2</v>
      </c>
      <c r="T307">
        <f t="shared" si="35"/>
        <v>2.4373414510400813</v>
      </c>
      <c r="U307">
        <f t="shared" si="36"/>
        <v>8.3130807688893604</v>
      </c>
      <c r="V307">
        <f t="shared" si="37"/>
        <v>1.1419650000000001</v>
      </c>
      <c r="W307" s="14">
        <v>0.12293285294843592</v>
      </c>
      <c r="X307" s="14">
        <v>8.8130210400938127E-3</v>
      </c>
    </row>
    <row r="308" spans="1:24" x14ac:dyDescent="0.25">
      <c r="A308">
        <f t="shared" si="38"/>
        <v>3</v>
      </c>
      <c r="B308">
        <f t="shared" si="39"/>
        <v>33</v>
      </c>
      <c r="C308" t="s">
        <v>525</v>
      </c>
      <c r="D308" t="s">
        <v>104</v>
      </c>
      <c r="E308" s="1">
        <v>2017</v>
      </c>
      <c r="F308" s="10">
        <v>226.08600000000001</v>
      </c>
      <c r="G308" s="10">
        <v>75.746499999999997</v>
      </c>
      <c r="H308" s="10">
        <v>3355.5315000000001</v>
      </c>
      <c r="I308" s="10">
        <v>6436.53</v>
      </c>
      <c r="J308" s="10">
        <v>1028.922</v>
      </c>
      <c r="K308" s="10">
        <v>2344.681</v>
      </c>
      <c r="L308" s="10">
        <v>584.05550000000005</v>
      </c>
      <c r="M308" s="10">
        <v>4136.8355000000001</v>
      </c>
      <c r="N308" s="10">
        <v>0.69979000000000002</v>
      </c>
      <c r="O308" s="10">
        <v>654.03449999999998</v>
      </c>
      <c r="P308" s="10">
        <v>5.0792450000000002</v>
      </c>
      <c r="Q308" s="10">
        <f t="shared" si="32"/>
        <v>1.1768219832735962E-2</v>
      </c>
      <c r="R308">
        <f t="shared" si="33"/>
        <v>0.24872200018589088</v>
      </c>
      <c r="S308">
        <f t="shared" si="34"/>
        <v>0.15810019518542615</v>
      </c>
      <c r="T308">
        <f t="shared" si="35"/>
        <v>4.0144832126398944</v>
      </c>
      <c r="U308">
        <f t="shared" si="36"/>
        <v>8.3276864025574699</v>
      </c>
      <c r="V308">
        <f t="shared" si="37"/>
        <v>0.69979000000000002</v>
      </c>
      <c r="W308" s="14">
        <v>0.17896887529553296</v>
      </c>
      <c r="X308" s="14">
        <v>3.2565795907862745E-2</v>
      </c>
    </row>
    <row r="309" spans="1:24" x14ac:dyDescent="0.25">
      <c r="A309">
        <f t="shared" si="38"/>
        <v>3</v>
      </c>
      <c r="B309">
        <f t="shared" si="39"/>
        <v>33</v>
      </c>
      <c r="C309" t="s">
        <v>525</v>
      </c>
      <c r="D309" t="s">
        <v>104</v>
      </c>
      <c r="E309" s="1">
        <v>2018</v>
      </c>
      <c r="F309" s="10">
        <v>76.900000000000006</v>
      </c>
      <c r="G309" s="10">
        <v>55.752499999999998</v>
      </c>
      <c r="H309" s="10">
        <v>2614.6</v>
      </c>
      <c r="I309" s="10">
        <v>2422.35</v>
      </c>
      <c r="J309" s="10">
        <v>966.63300000000004</v>
      </c>
      <c r="K309" s="10">
        <v>1570.298</v>
      </c>
      <c r="L309" s="10">
        <v>477.16450000000003</v>
      </c>
      <c r="M309" s="10">
        <v>3244.4110000000001</v>
      </c>
      <c r="N309" s="10">
        <v>0.89203999999999994</v>
      </c>
      <c r="O309" s="10">
        <v>131.8835</v>
      </c>
      <c r="P309" s="10">
        <v>0.97663</v>
      </c>
      <c r="Q309" s="10">
        <f t="shared" si="32"/>
        <v>2.3015873015873017E-2</v>
      </c>
      <c r="R309">
        <f t="shared" si="33"/>
        <v>0.29793789997629772</v>
      </c>
      <c r="S309">
        <f t="shared" si="34"/>
        <v>4.0649442995970606E-2</v>
      </c>
      <c r="T309">
        <f t="shared" si="35"/>
        <v>3.2908944399677678</v>
      </c>
      <c r="U309">
        <f t="shared" si="36"/>
        <v>8.0846891026478449</v>
      </c>
      <c r="V309">
        <f t="shared" si="37"/>
        <v>0.89203999999999994</v>
      </c>
      <c r="W309" s="14">
        <v>0.19226718820520539</v>
      </c>
      <c r="X309" s="14">
        <v>4.0421886711639987E-2</v>
      </c>
    </row>
    <row r="310" spans="1:24" x14ac:dyDescent="0.25">
      <c r="A310">
        <f t="shared" si="38"/>
        <v>3</v>
      </c>
      <c r="B310">
        <f t="shared" si="39"/>
        <v>34</v>
      </c>
      <c r="C310" t="s">
        <v>525</v>
      </c>
      <c r="D310" t="s">
        <v>111</v>
      </c>
      <c r="E310" s="1">
        <v>2010</v>
      </c>
      <c r="F310" s="10">
        <v>2825.6905000000002</v>
      </c>
      <c r="G310" s="10">
        <v>2257.3995</v>
      </c>
      <c r="H310" s="10">
        <v>57105.94</v>
      </c>
      <c r="I310" s="10">
        <v>81421.335500000001</v>
      </c>
      <c r="J310" s="10">
        <v>38258.519</v>
      </c>
      <c r="K310" s="10">
        <v>15578.0175</v>
      </c>
      <c r="L310" s="10">
        <v>4843.1620000000003</v>
      </c>
      <c r="M310" s="10">
        <v>66229.356</v>
      </c>
      <c r="N310" s="10">
        <v>0.59597500000000003</v>
      </c>
      <c r="O310" s="10" t="e">
        <v>#VALUE!</v>
      </c>
      <c r="P310" s="10">
        <v>5.9097650000000002</v>
      </c>
      <c r="Q310" s="10">
        <f t="shared" si="32"/>
        <v>2.7724913699063557E-2</v>
      </c>
      <c r="R310">
        <f t="shared" si="33"/>
        <v>0.57766708466861738</v>
      </c>
      <c r="S310" t="e">
        <f t="shared" si="34"/>
        <v>#VALUE!</v>
      </c>
      <c r="T310">
        <f t="shared" si="35"/>
        <v>3.2164973007303903</v>
      </c>
      <c r="U310">
        <f t="shared" si="36"/>
        <v>11.100879087741578</v>
      </c>
      <c r="V310">
        <f t="shared" si="37"/>
        <v>0.59597500000000003</v>
      </c>
      <c r="W310" s="14">
        <v>0.12642386005162032</v>
      </c>
      <c r="X310" s="14">
        <v>2.94773495257219E-2</v>
      </c>
    </row>
    <row r="311" spans="1:24" x14ac:dyDescent="0.25">
      <c r="A311">
        <f t="shared" si="38"/>
        <v>3</v>
      </c>
      <c r="B311">
        <f t="shared" si="39"/>
        <v>34</v>
      </c>
      <c r="C311" t="s">
        <v>525</v>
      </c>
      <c r="D311" t="s">
        <v>111</v>
      </c>
      <c r="E311" s="1">
        <v>2011</v>
      </c>
      <c r="F311" s="10">
        <v>3076</v>
      </c>
      <c r="G311" s="10">
        <v>2460.8000000000002</v>
      </c>
      <c r="H311" s="10">
        <v>57054.801500000001</v>
      </c>
      <c r="I311" s="10">
        <v>54959.2765</v>
      </c>
      <c r="J311" s="10">
        <v>41464.480000000003</v>
      </c>
      <c r="K311" s="10">
        <v>16150.922500000001</v>
      </c>
      <c r="L311" s="10">
        <v>5564.0995000000003</v>
      </c>
      <c r="M311" s="10">
        <v>67021.810500000007</v>
      </c>
      <c r="N311" s="10">
        <v>0.49600500000000003</v>
      </c>
      <c r="O311" s="10">
        <v>5714.0545000000002</v>
      </c>
      <c r="P311" s="10">
        <v>2.9068199999999997</v>
      </c>
      <c r="Q311" s="10">
        <f t="shared" si="32"/>
        <v>4.4774970791327653E-2</v>
      </c>
      <c r="R311">
        <f t="shared" si="33"/>
        <v>0.61867143979943662</v>
      </c>
      <c r="S311">
        <f t="shared" si="34"/>
        <v>8.525664194046205E-2</v>
      </c>
      <c r="T311">
        <f t="shared" si="35"/>
        <v>2.9027019556354086</v>
      </c>
      <c r="U311">
        <f t="shared" si="36"/>
        <v>11.112773375250503</v>
      </c>
      <c r="V311">
        <f t="shared" si="37"/>
        <v>0.49600500000000003</v>
      </c>
      <c r="W311" s="14">
        <v>2.830393634499706E-2</v>
      </c>
      <c r="X311" s="14">
        <v>1.0455283875530607E-2</v>
      </c>
    </row>
    <row r="312" spans="1:24" x14ac:dyDescent="0.25">
      <c r="A312">
        <f t="shared" si="38"/>
        <v>3</v>
      </c>
      <c r="B312">
        <f t="shared" si="39"/>
        <v>34</v>
      </c>
      <c r="C312" t="s">
        <v>525</v>
      </c>
      <c r="D312" t="s">
        <v>111</v>
      </c>
      <c r="E312" s="1">
        <v>2012</v>
      </c>
      <c r="F312" s="10">
        <v>4631.6869999999999</v>
      </c>
      <c r="G312" s="10">
        <v>3749.2595000000001</v>
      </c>
      <c r="H312" s="10">
        <v>60752.538</v>
      </c>
      <c r="I312" s="10">
        <v>82057.298500000004</v>
      </c>
      <c r="J312" s="10">
        <v>41175.720500000003</v>
      </c>
      <c r="K312" s="10">
        <v>14260.336000000001</v>
      </c>
      <c r="L312" s="10">
        <v>4509.8005000000003</v>
      </c>
      <c r="M312" s="10">
        <v>71155.570000000007</v>
      </c>
      <c r="N312" s="10">
        <v>0.41141500000000003</v>
      </c>
      <c r="O312" s="10">
        <v>7656.5484999999999</v>
      </c>
      <c r="P312" s="10">
        <v>3.7873250000000001</v>
      </c>
      <c r="Q312" s="10">
        <f t="shared" si="32"/>
        <v>4.5690749860598928E-2</v>
      </c>
      <c r="R312">
        <f t="shared" si="33"/>
        <v>0.57867178212471626</v>
      </c>
      <c r="S312">
        <f t="shared" si="34"/>
        <v>0.10760293958716091</v>
      </c>
      <c r="T312">
        <f t="shared" si="35"/>
        <v>3.1620769034018248</v>
      </c>
      <c r="U312">
        <f t="shared" si="36"/>
        <v>11.172623885766583</v>
      </c>
      <c r="V312">
        <f t="shared" si="37"/>
        <v>0.41141500000000003</v>
      </c>
      <c r="W312" s="14">
        <v>2.9096214917174512E-2</v>
      </c>
      <c r="X312" s="14">
        <v>1.022343144530214E-2</v>
      </c>
    </row>
    <row r="313" spans="1:24" x14ac:dyDescent="0.25">
      <c r="A313">
        <f t="shared" si="38"/>
        <v>3</v>
      </c>
      <c r="B313">
        <f t="shared" si="39"/>
        <v>34</v>
      </c>
      <c r="C313" t="s">
        <v>525</v>
      </c>
      <c r="D313" t="s">
        <v>111</v>
      </c>
      <c r="E313" s="1">
        <v>2013</v>
      </c>
      <c r="F313" s="10">
        <v>4913.1410000000005</v>
      </c>
      <c r="G313" s="10">
        <v>3577.3879999999999</v>
      </c>
      <c r="H313" s="10">
        <v>62906.891499999998</v>
      </c>
      <c r="I313" s="10">
        <v>104829.6955</v>
      </c>
      <c r="J313" s="10">
        <v>41502.5455</v>
      </c>
      <c r="K313" s="10">
        <v>18072.6535</v>
      </c>
      <c r="L313" s="10">
        <v>5396.0730000000003</v>
      </c>
      <c r="M313" s="10">
        <v>74117.373500000002</v>
      </c>
      <c r="N313" s="10">
        <v>0.49985000000000002</v>
      </c>
      <c r="O313" s="10">
        <v>6273.8865000000005</v>
      </c>
      <c r="P313" s="10">
        <v>2.9452700000000003</v>
      </c>
      <c r="Q313" s="10">
        <f t="shared" si="32"/>
        <v>3.4125712022124492E-2</v>
      </c>
      <c r="R313">
        <f t="shared" si="33"/>
        <v>0.55995704569860394</v>
      </c>
      <c r="S313">
        <f t="shared" si="34"/>
        <v>8.4647987424972634E-2</v>
      </c>
      <c r="T313">
        <f t="shared" si="35"/>
        <v>3.3492233148068973</v>
      </c>
      <c r="U313">
        <f t="shared" si="36"/>
        <v>11.213405243991618</v>
      </c>
      <c r="V313">
        <f t="shared" si="37"/>
        <v>0.49985000000000002</v>
      </c>
      <c r="W313" s="14">
        <v>-0.14994867517803301</v>
      </c>
      <c r="X313" s="14">
        <v>6.5290133028803943E-4</v>
      </c>
    </row>
    <row r="314" spans="1:24" x14ac:dyDescent="0.25">
      <c r="A314">
        <f t="shared" si="38"/>
        <v>3</v>
      </c>
      <c r="B314">
        <f t="shared" si="39"/>
        <v>34</v>
      </c>
      <c r="C314" t="s">
        <v>525</v>
      </c>
      <c r="D314" t="s">
        <v>111</v>
      </c>
      <c r="E314" s="1">
        <v>2014</v>
      </c>
      <c r="F314" s="10">
        <v>6024.7305000000006</v>
      </c>
      <c r="G314" s="10">
        <v>4804.3275000000003</v>
      </c>
      <c r="H314" s="10">
        <v>61429.642500000002</v>
      </c>
      <c r="I314" s="10">
        <v>65900.224000000002</v>
      </c>
      <c r="J314" s="10">
        <v>42562.996500000001</v>
      </c>
      <c r="K314" s="10">
        <v>18904.327000000001</v>
      </c>
      <c r="L314" s="10">
        <v>4875.0754999999999</v>
      </c>
      <c r="M314" s="10">
        <v>73499.482000000004</v>
      </c>
      <c r="N314" s="10">
        <v>0.65749500000000005</v>
      </c>
      <c r="O314" s="10">
        <v>5822.4835000000003</v>
      </c>
      <c r="P314" s="10">
        <v>2.6838100000000003</v>
      </c>
      <c r="Q314" s="10">
        <f t="shared" si="32"/>
        <v>7.2903052651232272E-2</v>
      </c>
      <c r="R314">
        <f t="shared" si="33"/>
        <v>0.57909246897821676</v>
      </c>
      <c r="S314">
        <f t="shared" si="34"/>
        <v>7.9218020883466911E-2</v>
      </c>
      <c r="T314">
        <f t="shared" si="35"/>
        <v>3.877750611246944</v>
      </c>
      <c r="U314">
        <f t="shared" si="36"/>
        <v>11.205033637557046</v>
      </c>
      <c r="V314">
        <f t="shared" si="37"/>
        <v>0.65749500000000005</v>
      </c>
      <c r="W314" s="14">
        <v>-4.9895281043038531E-2</v>
      </c>
      <c r="X314" s="14">
        <v>1.1092080580701795E-2</v>
      </c>
    </row>
    <row r="315" spans="1:24" x14ac:dyDescent="0.25">
      <c r="A315">
        <f t="shared" si="38"/>
        <v>3</v>
      </c>
      <c r="B315">
        <f t="shared" si="39"/>
        <v>34</v>
      </c>
      <c r="C315" t="s">
        <v>525</v>
      </c>
      <c r="D315" t="s">
        <v>111</v>
      </c>
      <c r="E315" s="1">
        <v>2015</v>
      </c>
      <c r="F315" s="10">
        <v>8655.0949999999993</v>
      </c>
      <c r="G315" s="10">
        <v>6969.4470000000001</v>
      </c>
      <c r="H315" s="10">
        <v>61617.663</v>
      </c>
      <c r="I315" s="10">
        <v>58521.284500000002</v>
      </c>
      <c r="J315" s="10">
        <v>45152.219499999999</v>
      </c>
      <c r="K315" s="10">
        <v>13537.0915</v>
      </c>
      <c r="L315" s="10">
        <v>4961.9724999999999</v>
      </c>
      <c r="M315" s="10">
        <v>76076.785499999998</v>
      </c>
      <c r="N315" s="10">
        <v>0.41141500000000003</v>
      </c>
      <c r="O315" s="10">
        <v>5165.3730000000005</v>
      </c>
      <c r="P315" s="10">
        <v>2.3646750000000001</v>
      </c>
      <c r="Q315" s="10">
        <f t="shared" si="32"/>
        <v>0.1190925158178987</v>
      </c>
      <c r="R315">
        <f t="shared" si="33"/>
        <v>0.59350850858439597</v>
      </c>
      <c r="S315">
        <f t="shared" si="34"/>
        <v>6.7896835625369592E-2</v>
      </c>
      <c r="T315">
        <f t="shared" si="35"/>
        <v>2.7281673769856645</v>
      </c>
      <c r="U315">
        <f t="shared" si="36"/>
        <v>11.239498444749362</v>
      </c>
      <c r="V315">
        <f t="shared" si="37"/>
        <v>0.41141500000000003</v>
      </c>
      <c r="W315" s="14">
        <v>7.8149761888685498E-2</v>
      </c>
      <c r="X315" s="14">
        <v>1.5971606033719457E-2</v>
      </c>
    </row>
    <row r="316" spans="1:24" x14ac:dyDescent="0.25">
      <c r="A316">
        <f t="shared" si="38"/>
        <v>3</v>
      </c>
      <c r="B316">
        <f t="shared" si="39"/>
        <v>34</v>
      </c>
      <c r="C316" t="s">
        <v>525</v>
      </c>
      <c r="D316" t="s">
        <v>111</v>
      </c>
      <c r="E316" s="1">
        <v>2016</v>
      </c>
      <c r="F316" s="10">
        <v>8859.6489999999994</v>
      </c>
      <c r="G316" s="10">
        <v>6360.7835000000005</v>
      </c>
      <c r="H316" s="10">
        <v>63044.158000000003</v>
      </c>
      <c r="I316" s="10">
        <v>60302.673000000003</v>
      </c>
      <c r="J316" s="10">
        <v>46749.817000000003</v>
      </c>
      <c r="K316" s="10">
        <v>15671.451000000001</v>
      </c>
      <c r="L316" s="10">
        <v>6688.7619999999997</v>
      </c>
      <c r="M316" s="10">
        <v>78734.834000000003</v>
      </c>
      <c r="N316" s="10">
        <v>0.36142999999999997</v>
      </c>
      <c r="O316" s="10">
        <v>5722.1289999999999</v>
      </c>
      <c r="P316" s="10">
        <v>2.5261650000000002</v>
      </c>
      <c r="Q316" s="10">
        <f t="shared" si="32"/>
        <v>0.10548095438489104</v>
      </c>
      <c r="R316">
        <f t="shared" si="33"/>
        <v>0.59376281913542872</v>
      </c>
      <c r="S316">
        <f t="shared" si="34"/>
        <v>7.2675951790283827E-2</v>
      </c>
      <c r="T316">
        <f t="shared" si="35"/>
        <v>2.3429524028512305</v>
      </c>
      <c r="U316">
        <f t="shared" si="36"/>
        <v>11.273840954014192</v>
      </c>
      <c r="V316">
        <f t="shared" si="37"/>
        <v>0.36142999999999997</v>
      </c>
      <c r="W316" s="14">
        <v>0.12293285294843592</v>
      </c>
      <c r="X316" s="14">
        <v>8.8130210400938127E-3</v>
      </c>
    </row>
    <row r="317" spans="1:24" x14ac:dyDescent="0.25">
      <c r="A317">
        <f t="shared" si="38"/>
        <v>3</v>
      </c>
      <c r="B317">
        <f t="shared" si="39"/>
        <v>34</v>
      </c>
      <c r="C317" t="s">
        <v>525</v>
      </c>
      <c r="D317" t="s">
        <v>111</v>
      </c>
      <c r="E317" s="1">
        <v>2017</v>
      </c>
      <c r="F317" s="10">
        <v>7809.1950000000006</v>
      </c>
      <c r="G317" s="10">
        <v>4867.7700000000004</v>
      </c>
      <c r="H317" s="10">
        <v>61858.36</v>
      </c>
      <c r="I317" s="10">
        <v>52160.501000000004</v>
      </c>
      <c r="J317" s="10">
        <v>46666.764999999999</v>
      </c>
      <c r="K317" s="10">
        <v>17272.509000000002</v>
      </c>
      <c r="L317" s="10">
        <v>6383.4690000000001</v>
      </c>
      <c r="M317" s="10">
        <v>76404.379499999995</v>
      </c>
      <c r="N317" s="10">
        <v>0.388345</v>
      </c>
      <c r="O317" s="10">
        <v>5183.8289999999997</v>
      </c>
      <c r="P317" s="10">
        <v>1.9225000000000001</v>
      </c>
      <c r="Q317" s="10">
        <f t="shared" si="32"/>
        <v>9.3322914977369567E-2</v>
      </c>
      <c r="R317">
        <f t="shared" si="33"/>
        <v>0.6107865191157007</v>
      </c>
      <c r="S317">
        <f t="shared" si="34"/>
        <v>6.7847275691833867E-2</v>
      </c>
      <c r="T317">
        <f t="shared" si="35"/>
        <v>2.7058185760751718</v>
      </c>
      <c r="U317">
        <f t="shared" si="36"/>
        <v>11.243795296810124</v>
      </c>
      <c r="V317">
        <f t="shared" si="37"/>
        <v>0.388345</v>
      </c>
      <c r="W317" s="14">
        <v>0.17896887529553296</v>
      </c>
      <c r="X317" s="14">
        <v>3.2565795907862745E-2</v>
      </c>
    </row>
    <row r="318" spans="1:24" x14ac:dyDescent="0.25">
      <c r="A318">
        <f t="shared" si="38"/>
        <v>3</v>
      </c>
      <c r="B318">
        <f t="shared" si="39"/>
        <v>34</v>
      </c>
      <c r="C318" t="s">
        <v>525</v>
      </c>
      <c r="D318" t="s">
        <v>111</v>
      </c>
      <c r="E318" s="1">
        <v>2018</v>
      </c>
      <c r="F318" s="10">
        <v>4867.3855000000003</v>
      </c>
      <c r="G318" s="10">
        <v>2832.9960000000001</v>
      </c>
      <c r="H318" s="10">
        <v>59910.0985</v>
      </c>
      <c r="I318" s="10">
        <v>38166.239000000001</v>
      </c>
      <c r="J318" s="10">
        <v>44499.338499999998</v>
      </c>
      <c r="K318" s="10">
        <v>16094.0165</v>
      </c>
      <c r="L318" s="10">
        <v>5417.9894999999997</v>
      </c>
      <c r="M318" s="10">
        <v>71435.486000000004</v>
      </c>
      <c r="N318" s="10">
        <v>0.32682499999999998</v>
      </c>
      <c r="O318" s="10">
        <v>3431.2780000000002</v>
      </c>
      <c r="P318" s="10">
        <v>1.56107</v>
      </c>
      <c r="Q318" s="10">
        <f t="shared" si="32"/>
        <v>7.4227801172654193E-2</v>
      </c>
      <c r="R318">
        <f t="shared" si="33"/>
        <v>0.6229304368419919</v>
      </c>
      <c r="S318">
        <f t="shared" si="34"/>
        <v>4.8033242190023036E-2</v>
      </c>
      <c r="T318">
        <f t="shared" si="35"/>
        <v>2.9704776098218724</v>
      </c>
      <c r="U318">
        <f t="shared" si="36"/>
        <v>11.176550027663811</v>
      </c>
      <c r="V318">
        <f t="shared" si="37"/>
        <v>0.32682499999999998</v>
      </c>
      <c r="W318" s="14">
        <v>0.19226718820520539</v>
      </c>
      <c r="X318" s="14">
        <v>4.0421886711639987E-2</v>
      </c>
    </row>
    <row r="319" spans="1:24" x14ac:dyDescent="0.25">
      <c r="A319">
        <f t="shared" si="38"/>
        <v>3</v>
      </c>
      <c r="B319">
        <f t="shared" si="39"/>
        <v>35</v>
      </c>
      <c r="C319" t="s">
        <v>525</v>
      </c>
      <c r="D319" t="s">
        <v>112</v>
      </c>
      <c r="E319" s="1">
        <v>2010</v>
      </c>
      <c r="F319" s="10">
        <v>400.649</v>
      </c>
      <c r="G319" s="10">
        <v>216.858</v>
      </c>
      <c r="H319" s="10">
        <v>5365.6975000000002</v>
      </c>
      <c r="I319" s="10">
        <v>10405.339</v>
      </c>
      <c r="J319" s="10">
        <v>3472.4195</v>
      </c>
      <c r="K319" s="10">
        <v>2830.6889999999999</v>
      </c>
      <c r="L319" s="10">
        <v>482.93200000000002</v>
      </c>
      <c r="M319" s="10">
        <v>6343.8654999999999</v>
      </c>
      <c r="N319" s="10">
        <v>0.59597500000000003</v>
      </c>
      <c r="O319" s="10">
        <v>1051.223</v>
      </c>
      <c r="P319" s="10">
        <v>6.4711349999999994</v>
      </c>
      <c r="Q319" s="10">
        <f t="shared" si="32"/>
        <v>2.0841031704973763E-2</v>
      </c>
      <c r="R319">
        <f t="shared" si="33"/>
        <v>0.54736650706103396</v>
      </c>
      <c r="S319">
        <f t="shared" si="34"/>
        <v>0.16570701254621492</v>
      </c>
      <c r="T319">
        <f t="shared" si="35"/>
        <v>5.8614649681528661</v>
      </c>
      <c r="U319">
        <f t="shared" si="36"/>
        <v>8.7552435619550053</v>
      </c>
      <c r="V319">
        <f t="shared" si="37"/>
        <v>0.59597500000000003</v>
      </c>
      <c r="W319" s="14">
        <v>0.12642386005162032</v>
      </c>
      <c r="X319" s="14">
        <v>2.94773495257219E-2</v>
      </c>
    </row>
    <row r="320" spans="1:24" x14ac:dyDescent="0.25">
      <c r="A320">
        <f t="shared" si="38"/>
        <v>3</v>
      </c>
      <c r="B320">
        <f t="shared" si="39"/>
        <v>35</v>
      </c>
      <c r="C320" t="s">
        <v>525</v>
      </c>
      <c r="D320" t="s">
        <v>112</v>
      </c>
      <c r="E320" s="1">
        <v>2011</v>
      </c>
      <c r="F320" s="10">
        <v>0</v>
      </c>
      <c r="G320" s="10">
        <v>0</v>
      </c>
      <c r="H320" s="10">
        <v>6158.9210000000003</v>
      </c>
      <c r="I320" s="10">
        <v>10450.325500000001</v>
      </c>
      <c r="J320" s="10">
        <v>4457.5084999999999</v>
      </c>
      <c r="K320" s="10">
        <v>2335.453</v>
      </c>
      <c r="L320" s="10">
        <v>487.16149999999999</v>
      </c>
      <c r="M320" s="10">
        <v>6920.2309999999998</v>
      </c>
      <c r="N320" s="10">
        <v>0.55752500000000005</v>
      </c>
      <c r="O320" s="10">
        <v>1181.5685000000001</v>
      </c>
      <c r="P320" s="10">
        <v>6.0174250000000002</v>
      </c>
      <c r="Q320" s="10">
        <f t="shared" si="32"/>
        <v>0</v>
      </c>
      <c r="R320">
        <f t="shared" si="33"/>
        <v>0.64412712523613735</v>
      </c>
      <c r="S320">
        <f t="shared" si="34"/>
        <v>0.17074119346594069</v>
      </c>
      <c r="T320">
        <f t="shared" si="35"/>
        <v>4.7940015785319652</v>
      </c>
      <c r="U320">
        <f t="shared" si="36"/>
        <v>8.8422044295574551</v>
      </c>
      <c r="V320">
        <f t="shared" si="37"/>
        <v>0.55752500000000005</v>
      </c>
      <c r="W320" s="14">
        <v>2.830393634499706E-2</v>
      </c>
      <c r="X320" s="14">
        <v>1.0455283875530607E-2</v>
      </c>
    </row>
    <row r="321" spans="1:24" x14ac:dyDescent="0.25">
      <c r="A321">
        <f t="shared" si="38"/>
        <v>3</v>
      </c>
      <c r="B321">
        <f t="shared" si="39"/>
        <v>35</v>
      </c>
      <c r="C321" t="s">
        <v>525</v>
      </c>
      <c r="D321" t="s">
        <v>112</v>
      </c>
      <c r="E321" s="1">
        <v>2012</v>
      </c>
      <c r="F321" s="10">
        <v>0</v>
      </c>
      <c r="G321" s="10">
        <v>0</v>
      </c>
      <c r="H321" s="10">
        <v>6767.5844999999999</v>
      </c>
      <c r="I321" s="10">
        <v>13039.548500000001</v>
      </c>
      <c r="J321" s="10">
        <v>4573.6275000000005</v>
      </c>
      <c r="K321" s="10">
        <v>3228.6465000000003</v>
      </c>
      <c r="L321" s="10">
        <v>853.59</v>
      </c>
      <c r="M321" s="10">
        <v>7893.7849999999999</v>
      </c>
      <c r="N321" s="10">
        <v>0.60750999999999999</v>
      </c>
      <c r="O321" s="10">
        <v>1363.4370000000001</v>
      </c>
      <c r="P321" s="10">
        <v>6.2442799999999998</v>
      </c>
      <c r="Q321" s="10">
        <f t="shared" si="32"/>
        <v>0</v>
      </c>
      <c r="R321">
        <f t="shared" si="33"/>
        <v>0.57939600584510476</v>
      </c>
      <c r="S321">
        <f t="shared" si="34"/>
        <v>0.17272284461763276</v>
      </c>
      <c r="T321">
        <f t="shared" si="35"/>
        <v>3.7824324324324325</v>
      </c>
      <c r="U321">
        <f t="shared" si="36"/>
        <v>8.9738310199765401</v>
      </c>
      <c r="V321">
        <f t="shared" si="37"/>
        <v>0.60750999999999999</v>
      </c>
      <c r="W321" s="14">
        <v>2.9096214917174512E-2</v>
      </c>
      <c r="X321" s="14">
        <v>1.022343144530214E-2</v>
      </c>
    </row>
    <row r="322" spans="1:24" x14ac:dyDescent="0.25">
      <c r="A322">
        <f t="shared" si="38"/>
        <v>3</v>
      </c>
      <c r="B322">
        <f t="shared" si="39"/>
        <v>35</v>
      </c>
      <c r="C322" t="s">
        <v>525</v>
      </c>
      <c r="D322" t="s">
        <v>112</v>
      </c>
      <c r="E322" s="1">
        <v>2013</v>
      </c>
      <c r="F322" s="10">
        <v>633.65600000000006</v>
      </c>
      <c r="G322" s="10">
        <v>633.65600000000006</v>
      </c>
      <c r="H322" s="10">
        <v>7442.7664999999997</v>
      </c>
      <c r="I322" s="10">
        <v>15200.823</v>
      </c>
      <c r="J322" s="10">
        <v>5487.9684999999999</v>
      </c>
      <c r="K322" s="10">
        <v>3893.4470000000001</v>
      </c>
      <c r="L322" s="10">
        <v>612.50850000000003</v>
      </c>
      <c r="M322" s="10">
        <v>9409.8685000000005</v>
      </c>
      <c r="N322" s="10">
        <v>0.79591499999999993</v>
      </c>
      <c r="O322" s="10" t="e">
        <v>#VALUE!</v>
      </c>
      <c r="P322" s="10">
        <v>5.6098550000000005</v>
      </c>
      <c r="Q322" s="10">
        <f t="shared" si="32"/>
        <v>4.1685637678959886E-2</v>
      </c>
      <c r="R322">
        <f t="shared" si="33"/>
        <v>0.58321415437420832</v>
      </c>
      <c r="S322" t="e">
        <f t="shared" si="34"/>
        <v>#VALUE!</v>
      </c>
      <c r="T322">
        <f t="shared" si="35"/>
        <v>6.3565599497802889</v>
      </c>
      <c r="U322">
        <f t="shared" si="36"/>
        <v>9.1495142579865636</v>
      </c>
      <c r="V322">
        <f t="shared" si="37"/>
        <v>0.79591499999999993</v>
      </c>
      <c r="W322" s="14">
        <v>-0.14994867517803301</v>
      </c>
      <c r="X322" s="14">
        <v>6.5290133028803943E-4</v>
      </c>
    </row>
    <row r="323" spans="1:24" x14ac:dyDescent="0.25">
      <c r="A323">
        <f t="shared" si="38"/>
        <v>3</v>
      </c>
      <c r="B323">
        <f t="shared" si="39"/>
        <v>35</v>
      </c>
      <c r="C323" t="s">
        <v>525</v>
      </c>
      <c r="D323" t="s">
        <v>112</v>
      </c>
      <c r="E323" s="1">
        <v>2014</v>
      </c>
      <c r="F323" s="10">
        <v>3494.3360000000002</v>
      </c>
      <c r="G323" s="10">
        <v>2496.5585000000001</v>
      </c>
      <c r="H323" s="10">
        <v>7635.4009999999998</v>
      </c>
      <c r="I323" s="10">
        <v>13205.6525</v>
      </c>
      <c r="J323" s="10">
        <v>5597.1665000000003</v>
      </c>
      <c r="K323" s="10">
        <v>7536.2</v>
      </c>
      <c r="L323" s="10">
        <v>2072.8395</v>
      </c>
      <c r="M323" s="10">
        <v>13161.8195</v>
      </c>
      <c r="N323" s="10">
        <v>0.82667499999999994</v>
      </c>
      <c r="O323" s="10" t="e">
        <v>#VALUE!</v>
      </c>
      <c r="P323" s="10">
        <v>2.95296</v>
      </c>
      <c r="Q323" s="10">
        <f t="shared" ref="Q323:Q386" si="40">G323/I323</f>
        <v>0.18905226379385645</v>
      </c>
      <c r="R323">
        <f t="shared" si="33"/>
        <v>0.4252578072507377</v>
      </c>
      <c r="S323" t="e">
        <f t="shared" si="34"/>
        <v>#VALUE!</v>
      </c>
      <c r="T323">
        <f t="shared" si="35"/>
        <v>3.6356891114820997</v>
      </c>
      <c r="U323">
        <f t="shared" si="36"/>
        <v>9.485075455200711</v>
      </c>
      <c r="V323">
        <f t="shared" si="37"/>
        <v>0.82667499999999994</v>
      </c>
      <c r="W323" s="14">
        <v>-4.9895281043038531E-2</v>
      </c>
      <c r="X323" s="14">
        <v>1.1092080580701795E-2</v>
      </c>
    </row>
    <row r="324" spans="1:24" x14ac:dyDescent="0.25">
      <c r="A324">
        <f t="shared" si="38"/>
        <v>3</v>
      </c>
      <c r="B324">
        <f t="shared" si="39"/>
        <v>35</v>
      </c>
      <c r="C324" t="s">
        <v>525</v>
      </c>
      <c r="D324" t="s">
        <v>112</v>
      </c>
      <c r="E324" s="1">
        <v>2015</v>
      </c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3"/>
      <c r="S324" s="3"/>
      <c r="T324" s="3"/>
      <c r="U324" s="3"/>
      <c r="V324" s="3"/>
      <c r="W324" s="15"/>
      <c r="X324" s="15"/>
    </row>
    <row r="325" spans="1:24" x14ac:dyDescent="0.25">
      <c r="A325">
        <f t="shared" ref="A325:A388" si="41">IF(C325=C324,A324,A324+1)</f>
        <v>3</v>
      </c>
      <c r="B325">
        <f t="shared" ref="B325:B388" si="42">IF(D325=D324,B324,B324+1)</f>
        <v>35</v>
      </c>
      <c r="C325" t="s">
        <v>525</v>
      </c>
      <c r="D325" t="s">
        <v>112</v>
      </c>
      <c r="E325" s="1">
        <v>2016</v>
      </c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3"/>
      <c r="S325" s="3"/>
      <c r="T325" s="3"/>
      <c r="U325" s="3"/>
      <c r="V325" s="3"/>
      <c r="W325" s="15"/>
      <c r="X325" s="15"/>
    </row>
    <row r="326" spans="1:24" x14ac:dyDescent="0.25">
      <c r="A326">
        <f t="shared" si="41"/>
        <v>3</v>
      </c>
      <c r="B326">
        <f t="shared" si="42"/>
        <v>35</v>
      </c>
      <c r="C326" t="s">
        <v>525</v>
      </c>
      <c r="D326" t="s">
        <v>112</v>
      </c>
      <c r="E326" s="1">
        <v>2017</v>
      </c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3"/>
      <c r="S326" s="3"/>
      <c r="T326" s="3"/>
      <c r="U326" s="3"/>
      <c r="V326" s="3"/>
      <c r="W326" s="15"/>
      <c r="X326" s="15"/>
    </row>
    <row r="327" spans="1:24" x14ac:dyDescent="0.25">
      <c r="A327">
        <f t="shared" si="41"/>
        <v>3</v>
      </c>
      <c r="B327">
        <f t="shared" si="42"/>
        <v>35</v>
      </c>
      <c r="C327" t="s">
        <v>525</v>
      </c>
      <c r="D327" t="s">
        <v>112</v>
      </c>
      <c r="E327" s="1">
        <v>2018</v>
      </c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3"/>
      <c r="S327" s="3"/>
      <c r="T327" s="3"/>
      <c r="U327" s="3"/>
      <c r="V327" s="3"/>
      <c r="W327" s="15"/>
      <c r="X327" s="15"/>
    </row>
    <row r="328" spans="1:24" x14ac:dyDescent="0.25">
      <c r="A328">
        <f t="shared" si="41"/>
        <v>3</v>
      </c>
      <c r="B328">
        <f t="shared" si="42"/>
        <v>36</v>
      </c>
      <c r="C328" t="s">
        <v>525</v>
      </c>
      <c r="D328" t="s">
        <v>113</v>
      </c>
      <c r="E328" s="1">
        <v>2010</v>
      </c>
      <c r="F328" s="10">
        <v>627.50400000000002</v>
      </c>
      <c r="G328" s="10">
        <v>485.62350000000004</v>
      </c>
      <c r="H328" s="10">
        <v>4968.509</v>
      </c>
      <c r="I328" s="10">
        <v>14534.1</v>
      </c>
      <c r="J328" s="10">
        <v>7364.3285000000005</v>
      </c>
      <c r="K328" s="10">
        <v>930.10550000000001</v>
      </c>
      <c r="L328" s="10">
        <v>1153.8845000000001</v>
      </c>
      <c r="M328" s="10">
        <v>8294.4339999999993</v>
      </c>
      <c r="N328" s="10">
        <v>1.1265850000000002</v>
      </c>
      <c r="O328" s="10">
        <v>439.48349999999999</v>
      </c>
      <c r="P328" s="10">
        <v>2.0686100000000001</v>
      </c>
      <c r="Q328" s="10">
        <f t="shared" si="40"/>
        <v>3.3412698412698415E-2</v>
      </c>
      <c r="R328">
        <f t="shared" ref="R328:R387" si="43">J328/M328</f>
        <v>0.88786389764509566</v>
      </c>
      <c r="S328">
        <f t="shared" ref="S328:S387" si="44">O328/M328</f>
        <v>5.2985351381420361E-2</v>
      </c>
      <c r="T328">
        <f t="shared" ref="T328:T387" si="45">K328/L328</f>
        <v>0.80606464511829379</v>
      </c>
      <c r="U328">
        <f t="shared" ref="U328:U387" si="46">LN(M328)</f>
        <v>9.0233399664206786</v>
      </c>
      <c r="V328">
        <f t="shared" ref="V328:V387" si="47">N328</f>
        <v>1.1265850000000002</v>
      </c>
      <c r="W328" s="14">
        <v>0.12642386005162032</v>
      </c>
      <c r="X328" s="14">
        <v>2.94773495257219E-2</v>
      </c>
    </row>
    <row r="329" spans="1:24" x14ac:dyDescent="0.25">
      <c r="A329">
        <f t="shared" si="41"/>
        <v>3</v>
      </c>
      <c r="B329">
        <f t="shared" si="42"/>
        <v>36</v>
      </c>
      <c r="C329" t="s">
        <v>525</v>
      </c>
      <c r="D329" t="s">
        <v>113</v>
      </c>
      <c r="E329" s="1">
        <v>2011</v>
      </c>
      <c r="F329" s="10">
        <v>632.50250000000005</v>
      </c>
      <c r="G329" s="10">
        <v>411.03050000000002</v>
      </c>
      <c r="H329" s="10">
        <v>4588.6230000000005</v>
      </c>
      <c r="I329" s="10">
        <v>9474.08</v>
      </c>
      <c r="J329" s="10">
        <v>9987.3875000000007</v>
      </c>
      <c r="K329" s="10">
        <v>1028.922</v>
      </c>
      <c r="L329" s="10">
        <v>1317.6815000000001</v>
      </c>
      <c r="M329" s="10">
        <v>11016.309499999999</v>
      </c>
      <c r="N329" s="10">
        <v>1.095825</v>
      </c>
      <c r="O329" s="10">
        <v>167.642</v>
      </c>
      <c r="P329" s="10">
        <v>0.66903000000000001</v>
      </c>
      <c r="Q329" s="10">
        <f t="shared" si="40"/>
        <v>4.3384740259740262E-2</v>
      </c>
      <c r="R329">
        <f t="shared" si="43"/>
        <v>0.90660011866950552</v>
      </c>
      <c r="S329">
        <f t="shared" si="44"/>
        <v>1.5217618931276395E-2</v>
      </c>
      <c r="T329">
        <f t="shared" si="45"/>
        <v>0.78085789320105037</v>
      </c>
      <c r="U329">
        <f t="shared" si="46"/>
        <v>9.3071321355112779</v>
      </c>
      <c r="V329">
        <f t="shared" si="47"/>
        <v>1.095825</v>
      </c>
      <c r="W329" s="14">
        <v>2.830393634499706E-2</v>
      </c>
      <c r="X329" s="14">
        <v>1.0455283875530607E-2</v>
      </c>
    </row>
    <row r="330" spans="1:24" x14ac:dyDescent="0.25">
      <c r="A330">
        <f t="shared" si="41"/>
        <v>3</v>
      </c>
      <c r="B330">
        <f t="shared" si="42"/>
        <v>36</v>
      </c>
      <c r="C330" t="s">
        <v>525</v>
      </c>
      <c r="D330" t="s">
        <v>113</v>
      </c>
      <c r="E330" s="1">
        <v>2012</v>
      </c>
      <c r="F330" s="10">
        <v>989.31849999999997</v>
      </c>
      <c r="G330" s="10">
        <v>781.68849999999998</v>
      </c>
      <c r="H330" s="10">
        <v>5121.1554999999998</v>
      </c>
      <c r="I330" s="10" t="e">
        <v>#VALUE!</v>
      </c>
      <c r="J330" s="10">
        <v>13115.6795</v>
      </c>
      <c r="K330" s="10">
        <v>1286.537</v>
      </c>
      <c r="L330" s="10">
        <v>1556.0715</v>
      </c>
      <c r="M330" s="10">
        <v>14402.2165</v>
      </c>
      <c r="N330" s="10">
        <v>0.7113250000000001</v>
      </c>
      <c r="O330" s="10">
        <v>-7.69</v>
      </c>
      <c r="P330" s="10">
        <v>-2.307E-2</v>
      </c>
      <c r="Q330" s="10" t="e">
        <f t="shared" si="40"/>
        <v>#VALUE!</v>
      </c>
      <c r="R330">
        <f t="shared" si="43"/>
        <v>0.91067090263502148</v>
      </c>
      <c r="S330">
        <f t="shared" si="44"/>
        <v>-5.3394559094428274E-4</v>
      </c>
      <c r="T330">
        <f t="shared" si="45"/>
        <v>0.82678527304175931</v>
      </c>
      <c r="U330">
        <f t="shared" si="46"/>
        <v>9.5751373973301792</v>
      </c>
      <c r="V330">
        <f t="shared" si="47"/>
        <v>0.7113250000000001</v>
      </c>
      <c r="W330" s="14">
        <v>2.9096214917174512E-2</v>
      </c>
      <c r="X330" s="14">
        <v>1.022343144530214E-2</v>
      </c>
    </row>
    <row r="331" spans="1:24" x14ac:dyDescent="0.25">
      <c r="A331">
        <f t="shared" si="41"/>
        <v>3</v>
      </c>
      <c r="B331">
        <f t="shared" si="42"/>
        <v>36</v>
      </c>
      <c r="C331" t="s">
        <v>525</v>
      </c>
      <c r="D331" t="s">
        <v>113</v>
      </c>
      <c r="E331" s="1">
        <v>2013</v>
      </c>
      <c r="F331" s="10">
        <v>1745.63</v>
      </c>
      <c r="G331" s="10">
        <v>944.7165</v>
      </c>
      <c r="H331" s="10">
        <v>5423.3725000000004</v>
      </c>
      <c r="I331" s="10">
        <v>5302.2550000000001</v>
      </c>
      <c r="J331" s="10">
        <v>13343.3035</v>
      </c>
      <c r="K331" s="10">
        <v>1435.723</v>
      </c>
      <c r="L331" s="10">
        <v>1497.6275000000001</v>
      </c>
      <c r="M331" s="10">
        <v>14779.0265</v>
      </c>
      <c r="N331" s="10">
        <v>0.672875</v>
      </c>
      <c r="O331" s="10" t="e">
        <v>#VALUE!</v>
      </c>
      <c r="P331" s="10">
        <v>0.79591499999999993</v>
      </c>
      <c r="Q331" s="10">
        <f t="shared" si="40"/>
        <v>0.17817258883248729</v>
      </c>
      <c r="R331">
        <f t="shared" si="43"/>
        <v>0.90285402086531208</v>
      </c>
      <c r="S331" t="e">
        <f t="shared" si="44"/>
        <v>#VALUE!</v>
      </c>
      <c r="T331">
        <f t="shared" si="45"/>
        <v>0.95866495507060323</v>
      </c>
      <c r="U331">
        <f t="shared" si="46"/>
        <v>9.6009643262977473</v>
      </c>
      <c r="V331">
        <f t="shared" si="47"/>
        <v>0.672875</v>
      </c>
      <c r="W331" s="14">
        <v>-0.14994867517803301</v>
      </c>
      <c r="X331" s="14">
        <v>6.5290133028803943E-4</v>
      </c>
    </row>
    <row r="332" spans="1:24" x14ac:dyDescent="0.25">
      <c r="A332">
        <f t="shared" si="41"/>
        <v>3</v>
      </c>
      <c r="B332">
        <f t="shared" si="42"/>
        <v>36</v>
      </c>
      <c r="C332" t="s">
        <v>525</v>
      </c>
      <c r="D332" t="s">
        <v>113</v>
      </c>
      <c r="E332" s="1">
        <v>2014</v>
      </c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3"/>
      <c r="S332" s="3"/>
      <c r="T332" s="3"/>
      <c r="U332" s="3"/>
      <c r="V332" s="3"/>
      <c r="W332" s="15"/>
      <c r="X332" s="15"/>
    </row>
    <row r="333" spans="1:24" x14ac:dyDescent="0.25">
      <c r="A333">
        <f t="shared" si="41"/>
        <v>3</v>
      </c>
      <c r="B333">
        <f t="shared" si="42"/>
        <v>36</v>
      </c>
      <c r="C333" t="s">
        <v>525</v>
      </c>
      <c r="D333" t="s">
        <v>113</v>
      </c>
      <c r="E333" s="1">
        <v>2015</v>
      </c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3"/>
      <c r="S333" s="3"/>
      <c r="T333" s="3"/>
      <c r="U333" s="3"/>
      <c r="V333" s="3"/>
      <c r="W333" s="15"/>
      <c r="X333" s="15"/>
    </row>
    <row r="334" spans="1:24" x14ac:dyDescent="0.25">
      <c r="A334">
        <f t="shared" si="41"/>
        <v>3</v>
      </c>
      <c r="B334">
        <f t="shared" si="42"/>
        <v>36</v>
      </c>
      <c r="C334" t="s">
        <v>525</v>
      </c>
      <c r="D334" t="s">
        <v>113</v>
      </c>
      <c r="E334" s="1">
        <v>2016</v>
      </c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3"/>
      <c r="S334" s="3"/>
      <c r="T334" s="3"/>
      <c r="U334" s="3"/>
      <c r="V334" s="3"/>
      <c r="W334" s="15"/>
      <c r="X334" s="15"/>
    </row>
    <row r="335" spans="1:24" x14ac:dyDescent="0.25">
      <c r="A335">
        <f t="shared" si="41"/>
        <v>3</v>
      </c>
      <c r="B335">
        <f t="shared" si="42"/>
        <v>36</v>
      </c>
      <c r="C335" t="s">
        <v>525</v>
      </c>
      <c r="D335" t="s">
        <v>113</v>
      </c>
      <c r="E335" s="1">
        <v>2017</v>
      </c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3"/>
      <c r="S335" s="3"/>
      <c r="T335" s="3"/>
      <c r="U335" s="3"/>
      <c r="V335" s="3"/>
      <c r="W335" s="15"/>
      <c r="X335" s="15"/>
    </row>
    <row r="336" spans="1:24" x14ac:dyDescent="0.25">
      <c r="A336">
        <f t="shared" si="41"/>
        <v>3</v>
      </c>
      <c r="B336">
        <f t="shared" si="42"/>
        <v>36</v>
      </c>
      <c r="C336" t="s">
        <v>525</v>
      </c>
      <c r="D336" t="s">
        <v>113</v>
      </c>
      <c r="E336" s="1">
        <v>2018</v>
      </c>
      <c r="F336" s="10">
        <v>752.851</v>
      </c>
      <c r="G336" s="10">
        <v>377.96350000000001</v>
      </c>
      <c r="H336" s="10">
        <v>7282.0455000000002</v>
      </c>
      <c r="I336" s="10">
        <v>5275.34</v>
      </c>
      <c r="J336" s="10">
        <v>14621.766</v>
      </c>
      <c r="K336" s="10">
        <v>2357.7539999999999</v>
      </c>
      <c r="L336" s="10">
        <v>1864.825</v>
      </c>
      <c r="M336" s="10">
        <v>16979.52</v>
      </c>
      <c r="N336" s="10">
        <v>0.226855</v>
      </c>
      <c r="O336" s="10">
        <v>873.96850000000006</v>
      </c>
      <c r="P336" s="10">
        <v>1.503395</v>
      </c>
      <c r="Q336" s="10">
        <f t="shared" si="40"/>
        <v>7.1647230320699709E-2</v>
      </c>
      <c r="R336">
        <f t="shared" si="43"/>
        <v>0.8611413043478261</v>
      </c>
      <c r="S336">
        <f t="shared" si="44"/>
        <v>5.1471920289855075E-2</v>
      </c>
      <c r="T336">
        <f t="shared" si="45"/>
        <v>1.2643298969072163</v>
      </c>
      <c r="U336">
        <f t="shared" si="46"/>
        <v>9.7397631909145392</v>
      </c>
      <c r="V336">
        <f t="shared" si="47"/>
        <v>0.226855</v>
      </c>
      <c r="W336" s="14">
        <v>0.19226718820520539</v>
      </c>
      <c r="X336" s="14">
        <v>4.0421886711639987E-2</v>
      </c>
    </row>
    <row r="337" spans="1:24" x14ac:dyDescent="0.25">
      <c r="A337">
        <f t="shared" si="41"/>
        <v>3</v>
      </c>
      <c r="B337">
        <f t="shared" si="42"/>
        <v>37</v>
      </c>
      <c r="C337" t="s">
        <v>525</v>
      </c>
      <c r="D337" t="s">
        <v>114</v>
      </c>
      <c r="E337" s="1">
        <v>2010</v>
      </c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3"/>
      <c r="S337" s="3"/>
      <c r="T337" s="3"/>
      <c r="U337" s="3"/>
      <c r="V337" s="3"/>
      <c r="W337" s="15"/>
      <c r="X337" s="15"/>
    </row>
    <row r="338" spans="1:24" x14ac:dyDescent="0.25">
      <c r="A338">
        <f t="shared" si="41"/>
        <v>3</v>
      </c>
      <c r="B338">
        <f t="shared" si="42"/>
        <v>37</v>
      </c>
      <c r="C338" t="s">
        <v>525</v>
      </c>
      <c r="D338" t="s">
        <v>114</v>
      </c>
      <c r="E338" s="1">
        <v>2011</v>
      </c>
      <c r="F338" s="10">
        <v>0</v>
      </c>
      <c r="G338" s="10">
        <v>0</v>
      </c>
      <c r="H338" s="10">
        <v>6342.7120000000004</v>
      </c>
      <c r="I338" s="10">
        <v>5190.75</v>
      </c>
      <c r="J338" s="10">
        <v>399.88</v>
      </c>
      <c r="K338" s="10">
        <v>4356.3850000000002</v>
      </c>
      <c r="L338" s="10">
        <v>353.74</v>
      </c>
      <c r="M338" s="10">
        <v>6756.0495000000001</v>
      </c>
      <c r="N338" s="10">
        <v>0.30760000000000004</v>
      </c>
      <c r="O338" s="10">
        <v>378.34800000000001</v>
      </c>
      <c r="P338" s="10">
        <v>1.96095</v>
      </c>
      <c r="Q338" s="10">
        <f t="shared" si="40"/>
        <v>0</v>
      </c>
      <c r="R338">
        <f t="shared" si="43"/>
        <v>5.9188435490296509E-2</v>
      </c>
      <c r="S338">
        <f t="shared" si="44"/>
        <v>5.6001365886972854E-2</v>
      </c>
      <c r="T338">
        <f t="shared" si="45"/>
        <v>12.315217391304348</v>
      </c>
      <c r="U338">
        <f t="shared" si="46"/>
        <v>8.8181936047214542</v>
      </c>
      <c r="V338">
        <f t="shared" si="47"/>
        <v>0.30760000000000004</v>
      </c>
      <c r="W338" s="14">
        <v>2.830393634499706E-2</v>
      </c>
      <c r="X338" s="14">
        <v>1.0455283875530607E-2</v>
      </c>
    </row>
    <row r="339" spans="1:24" x14ac:dyDescent="0.25">
      <c r="A339">
        <f t="shared" si="41"/>
        <v>3</v>
      </c>
      <c r="B339">
        <f t="shared" si="42"/>
        <v>37</v>
      </c>
      <c r="C339" t="s">
        <v>525</v>
      </c>
      <c r="D339" t="s">
        <v>114</v>
      </c>
      <c r="E339" s="1">
        <v>2012</v>
      </c>
      <c r="F339" s="10">
        <v>0</v>
      </c>
      <c r="G339" s="10">
        <v>0</v>
      </c>
      <c r="H339" s="10">
        <v>6389.2365</v>
      </c>
      <c r="I339" s="10">
        <v>4998.5</v>
      </c>
      <c r="J339" s="10">
        <v>1346.9035000000001</v>
      </c>
      <c r="K339" s="10">
        <v>5991.6635000000006</v>
      </c>
      <c r="L339" s="10">
        <v>1303.0705</v>
      </c>
      <c r="M339" s="10">
        <v>7762.2860000000001</v>
      </c>
      <c r="N339" s="10">
        <v>0.29606500000000002</v>
      </c>
      <c r="O339" s="10">
        <v>438.71449999999999</v>
      </c>
      <c r="P339" s="10">
        <v>2.0609200000000003</v>
      </c>
      <c r="Q339" s="10">
        <f t="shared" si="40"/>
        <v>0</v>
      </c>
      <c r="R339">
        <f t="shared" si="43"/>
        <v>0.1735189221319596</v>
      </c>
      <c r="S339">
        <f t="shared" si="44"/>
        <v>5.6518723994452146E-2</v>
      </c>
      <c r="T339">
        <f t="shared" si="45"/>
        <v>4.5981115373266457</v>
      </c>
      <c r="U339">
        <f t="shared" si="46"/>
        <v>8.9570321574237148</v>
      </c>
      <c r="V339">
        <f t="shared" si="47"/>
        <v>0.29606500000000002</v>
      </c>
      <c r="W339" s="14">
        <v>2.9096214917174512E-2</v>
      </c>
      <c r="X339" s="14">
        <v>1.022343144530214E-2</v>
      </c>
    </row>
    <row r="340" spans="1:24" x14ac:dyDescent="0.25">
      <c r="A340">
        <f t="shared" si="41"/>
        <v>3</v>
      </c>
      <c r="B340">
        <f t="shared" si="42"/>
        <v>37</v>
      </c>
      <c r="C340" t="s">
        <v>525</v>
      </c>
      <c r="D340" t="s">
        <v>114</v>
      </c>
      <c r="E340" s="1">
        <v>2013</v>
      </c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0" t="e">
        <f t="shared" si="40"/>
        <v>#DIV/0!</v>
      </c>
      <c r="R340" t="e">
        <f t="shared" si="43"/>
        <v>#DIV/0!</v>
      </c>
      <c r="S340" t="e">
        <f t="shared" si="44"/>
        <v>#DIV/0!</v>
      </c>
      <c r="T340" t="e">
        <f t="shared" si="45"/>
        <v>#DIV/0!</v>
      </c>
      <c r="U340" t="e">
        <f t="shared" si="46"/>
        <v>#NUM!</v>
      </c>
      <c r="V340">
        <f t="shared" si="47"/>
        <v>0</v>
      </c>
      <c r="W340" s="14">
        <v>-0.14994867517803301</v>
      </c>
      <c r="X340" s="14">
        <v>6.5290133028803943E-4</v>
      </c>
    </row>
    <row r="341" spans="1:24" x14ac:dyDescent="0.25">
      <c r="A341">
        <f t="shared" si="41"/>
        <v>3</v>
      </c>
      <c r="B341">
        <f t="shared" si="42"/>
        <v>37</v>
      </c>
      <c r="C341" t="s">
        <v>525</v>
      </c>
      <c r="D341" t="s">
        <v>114</v>
      </c>
      <c r="E341" s="1">
        <v>2014</v>
      </c>
      <c r="F341" s="6">
        <v>692.1</v>
      </c>
      <c r="G341" s="10">
        <v>615.20000000000005</v>
      </c>
      <c r="H341" s="10">
        <v>5806.3344999999999</v>
      </c>
      <c r="I341" s="10">
        <v>4758.1875</v>
      </c>
      <c r="J341" s="10">
        <v>3186.7359999999999</v>
      </c>
      <c r="K341" s="10">
        <v>3503.1795000000002</v>
      </c>
      <c r="L341" s="10">
        <v>558.67849999999999</v>
      </c>
      <c r="M341" s="10">
        <v>7062.1115</v>
      </c>
      <c r="N341" s="10">
        <v>0.31529000000000001</v>
      </c>
      <c r="O341" s="10">
        <v>-222.62550000000002</v>
      </c>
      <c r="P341" s="10">
        <v>-1.3419050000000001</v>
      </c>
      <c r="Q341" s="10">
        <f t="shared" si="40"/>
        <v>0.12929292929292929</v>
      </c>
      <c r="R341">
        <f t="shared" si="43"/>
        <v>0.45124407905482655</v>
      </c>
      <c r="S341">
        <f t="shared" si="44"/>
        <v>-3.1523928785321502E-2</v>
      </c>
      <c r="T341">
        <f t="shared" si="45"/>
        <v>6.2704748795595329</v>
      </c>
      <c r="U341">
        <f t="shared" si="46"/>
        <v>8.8624993650920967</v>
      </c>
      <c r="V341">
        <f t="shared" si="47"/>
        <v>0.31529000000000001</v>
      </c>
      <c r="W341" s="14">
        <v>-4.9895281043038531E-2</v>
      </c>
      <c r="X341" s="14">
        <v>1.1092080580701795E-2</v>
      </c>
    </row>
    <row r="342" spans="1:24" x14ac:dyDescent="0.25">
      <c r="A342">
        <f t="shared" si="41"/>
        <v>3</v>
      </c>
      <c r="B342">
        <f t="shared" si="42"/>
        <v>37</v>
      </c>
      <c r="C342" t="s">
        <v>525</v>
      </c>
      <c r="D342" t="s">
        <v>114</v>
      </c>
      <c r="E342" s="1">
        <v>2015</v>
      </c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3"/>
      <c r="S342" s="3"/>
      <c r="T342" s="3"/>
      <c r="U342" s="3"/>
      <c r="V342" s="3"/>
      <c r="W342" s="15"/>
      <c r="X342" s="15"/>
    </row>
    <row r="343" spans="1:24" x14ac:dyDescent="0.25">
      <c r="A343">
        <f t="shared" si="41"/>
        <v>3</v>
      </c>
      <c r="B343">
        <f t="shared" si="42"/>
        <v>37</v>
      </c>
      <c r="C343" t="s">
        <v>525</v>
      </c>
      <c r="D343" t="s">
        <v>114</v>
      </c>
      <c r="E343" s="1">
        <v>2016</v>
      </c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3"/>
      <c r="S343" s="3"/>
      <c r="T343" s="3"/>
      <c r="U343" s="3"/>
      <c r="V343" s="3"/>
      <c r="W343" s="15"/>
      <c r="X343" s="15"/>
    </row>
    <row r="344" spans="1:24" x14ac:dyDescent="0.25">
      <c r="A344">
        <f t="shared" si="41"/>
        <v>3</v>
      </c>
      <c r="B344">
        <f t="shared" si="42"/>
        <v>37</v>
      </c>
      <c r="C344" t="s">
        <v>525</v>
      </c>
      <c r="D344" t="s">
        <v>114</v>
      </c>
      <c r="E344" s="1">
        <v>2017</v>
      </c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3"/>
      <c r="S344" s="3"/>
      <c r="T344" s="3"/>
      <c r="U344" s="3"/>
      <c r="V344" s="3"/>
      <c r="W344" s="15"/>
      <c r="X344" s="15"/>
    </row>
    <row r="345" spans="1:24" x14ac:dyDescent="0.25">
      <c r="A345">
        <f t="shared" si="41"/>
        <v>3</v>
      </c>
      <c r="B345">
        <f t="shared" si="42"/>
        <v>37</v>
      </c>
      <c r="C345" t="s">
        <v>525</v>
      </c>
      <c r="D345" t="s">
        <v>114</v>
      </c>
      <c r="E345" s="1">
        <v>2018</v>
      </c>
      <c r="F345" s="10">
        <v>930.10550000000001</v>
      </c>
      <c r="G345" s="10">
        <v>262.99799999999999</v>
      </c>
      <c r="H345" s="10">
        <v>5377.2325000000001</v>
      </c>
      <c r="I345" s="10">
        <v>2835.6875</v>
      </c>
      <c r="J345" s="10">
        <v>2463.107</v>
      </c>
      <c r="K345" s="10">
        <v>3594.6905000000002</v>
      </c>
      <c r="L345" s="10">
        <v>1040.8415</v>
      </c>
      <c r="M345" s="10">
        <v>6461.1379999999999</v>
      </c>
      <c r="N345" s="10">
        <v>0.45371</v>
      </c>
      <c r="O345" s="10">
        <v>-376.041</v>
      </c>
      <c r="P345" s="10">
        <v>-1.7879250000000002</v>
      </c>
      <c r="Q345" s="10">
        <f t="shared" si="40"/>
        <v>9.274576271186441E-2</v>
      </c>
      <c r="R345">
        <f t="shared" si="43"/>
        <v>0.38121875743870509</v>
      </c>
      <c r="S345">
        <f t="shared" si="44"/>
        <v>-5.8200428469412042E-2</v>
      </c>
      <c r="T345">
        <f t="shared" si="45"/>
        <v>3.4536387144440344</v>
      </c>
      <c r="U345">
        <f t="shared" si="46"/>
        <v>8.773560742252835</v>
      </c>
      <c r="V345">
        <f t="shared" si="47"/>
        <v>0.45371</v>
      </c>
      <c r="W345" s="14">
        <v>0.19226718820520539</v>
      </c>
      <c r="X345" s="14">
        <v>4.0421886711639987E-2</v>
      </c>
    </row>
    <row r="346" spans="1:24" x14ac:dyDescent="0.25">
      <c r="A346">
        <f t="shared" si="41"/>
        <v>3</v>
      </c>
      <c r="B346">
        <f t="shared" si="42"/>
        <v>38</v>
      </c>
      <c r="C346" t="s">
        <v>525</v>
      </c>
      <c r="D346" t="s">
        <v>115</v>
      </c>
      <c r="E346" s="1">
        <v>2009</v>
      </c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3"/>
      <c r="S346" s="3"/>
      <c r="T346" s="3"/>
      <c r="U346" s="3"/>
      <c r="V346" s="3"/>
      <c r="W346" s="15"/>
      <c r="X346" s="15"/>
    </row>
    <row r="347" spans="1:24" x14ac:dyDescent="0.25">
      <c r="A347">
        <f t="shared" si="41"/>
        <v>3</v>
      </c>
      <c r="B347">
        <f t="shared" si="42"/>
        <v>38</v>
      </c>
      <c r="C347" t="s">
        <v>525</v>
      </c>
      <c r="D347" t="s">
        <v>115</v>
      </c>
      <c r="E347" s="1">
        <v>2011</v>
      </c>
      <c r="F347" s="10">
        <v>1417.6514999999999</v>
      </c>
      <c r="G347" s="10">
        <v>1242.704</v>
      </c>
      <c r="H347" s="10">
        <v>18550.202499999999</v>
      </c>
      <c r="I347" s="10">
        <v>32096.137500000001</v>
      </c>
      <c r="J347" s="10">
        <v>7000.9760000000006</v>
      </c>
      <c r="K347" s="10">
        <v>14484.115</v>
      </c>
      <c r="L347" s="10">
        <v>1660.6555000000001</v>
      </c>
      <c r="M347" s="10">
        <v>21958.795000000002</v>
      </c>
      <c r="N347" s="10">
        <v>0.72285999999999995</v>
      </c>
      <c r="O347" s="10">
        <v>2212.0284999999999</v>
      </c>
      <c r="P347" s="10">
        <v>3.6911999999999998</v>
      </c>
      <c r="Q347" s="10">
        <f t="shared" si="40"/>
        <v>3.8718179095537583E-2</v>
      </c>
      <c r="R347">
        <f t="shared" si="43"/>
        <v>0.31882332341096131</v>
      </c>
      <c r="S347">
        <f t="shared" si="44"/>
        <v>0.10073542286814917</v>
      </c>
      <c r="T347">
        <f t="shared" si="45"/>
        <v>8.7219263718453348</v>
      </c>
      <c r="U347">
        <f t="shared" si="46"/>
        <v>9.9969230216224698</v>
      </c>
      <c r="V347">
        <f t="shared" si="47"/>
        <v>0.72285999999999995</v>
      </c>
      <c r="W347" s="14">
        <v>2.830393634499706E-2</v>
      </c>
      <c r="X347" s="14">
        <v>1.0455283875530607E-2</v>
      </c>
    </row>
    <row r="348" spans="1:24" x14ac:dyDescent="0.25">
      <c r="A348">
        <f t="shared" si="41"/>
        <v>3</v>
      </c>
      <c r="B348">
        <f t="shared" si="42"/>
        <v>38</v>
      </c>
      <c r="C348" t="s">
        <v>525</v>
      </c>
      <c r="D348" t="s">
        <v>115</v>
      </c>
      <c r="E348" s="1">
        <v>2012</v>
      </c>
      <c r="F348" s="10">
        <v>3954.1979999999999</v>
      </c>
      <c r="G348" s="10">
        <v>3471.6505000000002</v>
      </c>
      <c r="H348" s="10">
        <v>19916.331000000002</v>
      </c>
      <c r="I348" s="10">
        <v>28160.011000000002</v>
      </c>
      <c r="J348" s="10">
        <v>11219.710000000001</v>
      </c>
      <c r="K348" s="10">
        <v>15100.468500000001</v>
      </c>
      <c r="L348" s="10">
        <v>2931.4279999999999</v>
      </c>
      <c r="M348" s="10">
        <v>26850.019500000002</v>
      </c>
      <c r="N348" s="10">
        <v>0.54214499999999999</v>
      </c>
      <c r="O348" s="10">
        <v>3335.1530000000002</v>
      </c>
      <c r="P348" s="10">
        <v>4.548635</v>
      </c>
      <c r="Q348" s="10">
        <f t="shared" si="40"/>
        <v>0.12328299516644364</v>
      </c>
      <c r="R348">
        <f t="shared" si="43"/>
        <v>0.41786599074909425</v>
      </c>
      <c r="S348">
        <f t="shared" si="44"/>
        <v>0.12421417422061835</v>
      </c>
      <c r="T348">
        <f t="shared" si="45"/>
        <v>5.151232948583421</v>
      </c>
      <c r="U348">
        <f t="shared" si="46"/>
        <v>10.198021826193731</v>
      </c>
      <c r="V348">
        <f t="shared" si="47"/>
        <v>0.54214499999999999</v>
      </c>
      <c r="W348" s="14">
        <v>2.9096214917174512E-2</v>
      </c>
      <c r="X348" s="14">
        <v>1.022343144530214E-2</v>
      </c>
    </row>
    <row r="349" spans="1:24" x14ac:dyDescent="0.25">
      <c r="A349">
        <f t="shared" si="41"/>
        <v>3</v>
      </c>
      <c r="B349">
        <f t="shared" si="42"/>
        <v>38</v>
      </c>
      <c r="C349" t="s">
        <v>525</v>
      </c>
      <c r="D349" t="s">
        <v>115</v>
      </c>
      <c r="E349" s="1">
        <v>2013</v>
      </c>
      <c r="F349" s="10">
        <v>6681.0720000000001</v>
      </c>
      <c r="G349" s="10">
        <v>3220.1875</v>
      </c>
      <c r="H349" s="10">
        <v>20736.469499999999</v>
      </c>
      <c r="I349" s="10">
        <v>39363.1875</v>
      </c>
      <c r="J349" s="10">
        <v>11713.023500000001</v>
      </c>
      <c r="K349" s="10">
        <v>17525.125500000002</v>
      </c>
      <c r="L349" s="10">
        <v>5252.6545000000006</v>
      </c>
      <c r="M349" s="10">
        <v>29829.510000000002</v>
      </c>
      <c r="N349" s="10">
        <v>0.59597500000000003</v>
      </c>
      <c r="O349" s="10">
        <v>2785.3180000000002</v>
      </c>
      <c r="P349" s="10">
        <v>3.29901</v>
      </c>
      <c r="Q349" s="10">
        <f t="shared" si="40"/>
        <v>8.1807081807081808E-2</v>
      </c>
      <c r="R349">
        <f t="shared" si="43"/>
        <v>0.3926656354730601</v>
      </c>
      <c r="S349">
        <f t="shared" si="44"/>
        <v>9.3374581077597316E-2</v>
      </c>
      <c r="T349">
        <f t="shared" si="45"/>
        <v>3.3364321791962519</v>
      </c>
      <c r="U349">
        <f t="shared" si="46"/>
        <v>10.30325345095752</v>
      </c>
      <c r="V349">
        <f t="shared" si="47"/>
        <v>0.59597500000000003</v>
      </c>
      <c r="W349" s="14">
        <v>-0.14994867517803301</v>
      </c>
      <c r="X349" s="14">
        <v>6.5290133028803943E-4</v>
      </c>
    </row>
    <row r="350" spans="1:24" x14ac:dyDescent="0.25">
      <c r="A350">
        <f t="shared" si="41"/>
        <v>3</v>
      </c>
      <c r="B350">
        <f t="shared" si="42"/>
        <v>38</v>
      </c>
      <c r="C350" t="s">
        <v>525</v>
      </c>
      <c r="D350" t="s">
        <v>115</v>
      </c>
      <c r="E350" s="1">
        <v>2014</v>
      </c>
      <c r="F350" s="10">
        <v>4203.7385000000004</v>
      </c>
      <c r="G350" s="10">
        <v>3985.3425000000002</v>
      </c>
      <c r="H350" s="10">
        <v>21920.345000000001</v>
      </c>
      <c r="I350" s="10">
        <v>38757.599999999999</v>
      </c>
      <c r="J350" s="10">
        <v>11350.824500000001</v>
      </c>
      <c r="K350" s="10">
        <v>16765.353500000001</v>
      </c>
      <c r="L350" s="10">
        <v>2220.4875000000002</v>
      </c>
      <c r="M350" s="10">
        <v>28822.12</v>
      </c>
      <c r="N350" s="10">
        <v>0.64595999999999998</v>
      </c>
      <c r="O350" s="10">
        <v>3250.5630000000001</v>
      </c>
      <c r="P350" s="10">
        <v>3.6681299999999997</v>
      </c>
      <c r="Q350" s="10">
        <f t="shared" si="40"/>
        <v>0.10282738095238096</v>
      </c>
      <c r="R350">
        <f t="shared" si="43"/>
        <v>0.39382337246531485</v>
      </c>
      <c r="S350">
        <f t="shared" si="44"/>
        <v>0.11278014941302028</v>
      </c>
      <c r="T350">
        <f t="shared" si="45"/>
        <v>7.5503030303030298</v>
      </c>
      <c r="U350">
        <f t="shared" si="46"/>
        <v>10.268898426875865</v>
      </c>
      <c r="V350">
        <f t="shared" si="47"/>
        <v>0.64595999999999998</v>
      </c>
      <c r="W350" s="14">
        <v>-4.9895281043038531E-2</v>
      </c>
      <c r="X350" s="14">
        <v>1.1092080580701795E-2</v>
      </c>
    </row>
    <row r="351" spans="1:24" x14ac:dyDescent="0.25">
      <c r="A351">
        <f t="shared" si="41"/>
        <v>3</v>
      </c>
      <c r="B351">
        <f t="shared" si="42"/>
        <v>38</v>
      </c>
      <c r="C351" t="s">
        <v>525</v>
      </c>
      <c r="D351" t="s">
        <v>115</v>
      </c>
      <c r="E351" s="1">
        <v>2015</v>
      </c>
      <c r="F351" s="10">
        <v>4836.241</v>
      </c>
      <c r="G351" s="10">
        <v>4377.9170000000004</v>
      </c>
      <c r="H351" s="10">
        <v>23569.850000000002</v>
      </c>
      <c r="I351" s="10">
        <v>30400.4925</v>
      </c>
      <c r="J351" s="10">
        <v>12154.045</v>
      </c>
      <c r="K351" s="10">
        <v>18715.921999999999</v>
      </c>
      <c r="L351" s="10">
        <v>2967.1865000000003</v>
      </c>
      <c r="M351" s="10">
        <v>31696.2575</v>
      </c>
      <c r="N351" s="10">
        <v>0.56521500000000002</v>
      </c>
      <c r="O351" s="10">
        <v>3700.8125</v>
      </c>
      <c r="P351" s="10">
        <v>4.1256849999999998</v>
      </c>
      <c r="Q351" s="10">
        <f t="shared" si="40"/>
        <v>0.14400809460570418</v>
      </c>
      <c r="R351">
        <f t="shared" si="43"/>
        <v>0.38345363013283196</v>
      </c>
      <c r="S351">
        <f t="shared" si="44"/>
        <v>0.11675865833687148</v>
      </c>
      <c r="T351">
        <f t="shared" si="45"/>
        <v>6.3076324996760391</v>
      </c>
      <c r="U351">
        <f t="shared" si="46"/>
        <v>10.36395389295884</v>
      </c>
      <c r="V351">
        <f t="shared" si="47"/>
        <v>0.56521500000000002</v>
      </c>
      <c r="W351" s="14">
        <v>7.8149761888685498E-2</v>
      </c>
      <c r="X351" s="14">
        <v>1.5971606033719457E-2</v>
      </c>
    </row>
    <row r="352" spans="1:24" x14ac:dyDescent="0.25">
      <c r="A352">
        <f t="shared" si="41"/>
        <v>3</v>
      </c>
      <c r="B352">
        <f t="shared" si="42"/>
        <v>38</v>
      </c>
      <c r="C352" t="s">
        <v>525</v>
      </c>
      <c r="D352" t="s">
        <v>115</v>
      </c>
      <c r="E352" s="1">
        <v>2016</v>
      </c>
      <c r="F352" s="10">
        <v>4575.55</v>
      </c>
      <c r="G352" s="10">
        <v>3986.8805000000002</v>
      </c>
      <c r="H352" s="10">
        <v>26847.712500000001</v>
      </c>
      <c r="I352" s="10">
        <v>33549.547500000001</v>
      </c>
      <c r="J352" s="10">
        <v>12555.0785</v>
      </c>
      <c r="K352" s="10">
        <v>21086.749</v>
      </c>
      <c r="L352" s="10">
        <v>2609.2170000000001</v>
      </c>
      <c r="M352" s="10">
        <v>34553.861499999999</v>
      </c>
      <c r="N352" s="10">
        <v>0.39988000000000001</v>
      </c>
      <c r="O352" s="10">
        <v>5650.2275</v>
      </c>
      <c r="P352" s="10">
        <v>5.8136399999999995</v>
      </c>
      <c r="Q352" s="10">
        <f t="shared" si="40"/>
        <v>0.11883559681393617</v>
      </c>
      <c r="R352">
        <f t="shared" si="43"/>
        <v>0.36334805879800147</v>
      </c>
      <c r="S352">
        <f t="shared" si="44"/>
        <v>0.16351942314754025</v>
      </c>
      <c r="T352">
        <f t="shared" si="45"/>
        <v>8.0816386678455636</v>
      </c>
      <c r="U352">
        <f t="shared" si="46"/>
        <v>10.450274588507675</v>
      </c>
      <c r="V352">
        <f t="shared" si="47"/>
        <v>0.39988000000000001</v>
      </c>
      <c r="W352" s="14">
        <v>0.12293285294843592</v>
      </c>
      <c r="X352" s="14">
        <v>8.8130210400938127E-3</v>
      </c>
    </row>
    <row r="353" spans="1:24" x14ac:dyDescent="0.25">
      <c r="A353">
        <f t="shared" si="41"/>
        <v>3</v>
      </c>
      <c r="B353">
        <f t="shared" si="42"/>
        <v>38</v>
      </c>
      <c r="C353" t="s">
        <v>525</v>
      </c>
      <c r="D353" t="s">
        <v>115</v>
      </c>
      <c r="E353" s="1">
        <v>2017</v>
      </c>
      <c r="F353" s="10">
        <v>4531.3325000000004</v>
      </c>
      <c r="G353" s="10">
        <v>3922.2845000000002</v>
      </c>
      <c r="H353" s="10">
        <v>29774.911</v>
      </c>
      <c r="I353" s="10">
        <v>54018.404999999999</v>
      </c>
      <c r="J353" s="10">
        <v>13843.922500000001</v>
      </c>
      <c r="K353" s="10">
        <v>24201.968000000001</v>
      </c>
      <c r="L353" s="10">
        <v>3984.5735</v>
      </c>
      <c r="M353" s="10">
        <v>39045.974999999999</v>
      </c>
      <c r="N353" s="10">
        <v>0.66903000000000001</v>
      </c>
      <c r="O353" s="10">
        <v>6556.4940000000006</v>
      </c>
      <c r="P353" s="10">
        <v>6.0251150000000004</v>
      </c>
      <c r="Q353" s="10">
        <f t="shared" si="40"/>
        <v>7.261015018862553E-2</v>
      </c>
      <c r="R353">
        <f t="shared" si="43"/>
        <v>0.3545544066962088</v>
      </c>
      <c r="S353">
        <f t="shared" si="44"/>
        <v>0.16791728212703105</v>
      </c>
      <c r="T353">
        <f t="shared" si="45"/>
        <v>6.0739168194538262</v>
      </c>
      <c r="U353">
        <f t="shared" si="46"/>
        <v>10.572495076972093</v>
      </c>
      <c r="V353">
        <f t="shared" si="47"/>
        <v>0.66903000000000001</v>
      </c>
      <c r="W353" s="14">
        <v>0.17896887529553296</v>
      </c>
      <c r="X353" s="14">
        <v>3.2565795907862745E-2</v>
      </c>
    </row>
    <row r="354" spans="1:24" x14ac:dyDescent="0.25">
      <c r="A354">
        <f t="shared" si="41"/>
        <v>3</v>
      </c>
      <c r="B354">
        <f t="shared" si="42"/>
        <v>38</v>
      </c>
      <c r="C354" t="s">
        <v>525</v>
      </c>
      <c r="D354" t="s">
        <v>115</v>
      </c>
      <c r="E354" s="1">
        <v>2018</v>
      </c>
      <c r="F354" s="10">
        <v>6419.2275</v>
      </c>
      <c r="G354" s="10">
        <v>5445.2889999999998</v>
      </c>
      <c r="H354" s="10">
        <v>30006.764500000001</v>
      </c>
      <c r="I354" s="10">
        <v>41179.950000000004</v>
      </c>
      <c r="J354" s="10">
        <v>17196.762500000001</v>
      </c>
      <c r="K354" s="10">
        <v>22404.814999999999</v>
      </c>
      <c r="L354" s="10">
        <v>3888.0640000000003</v>
      </c>
      <c r="M354" s="10">
        <v>40797.756999999998</v>
      </c>
      <c r="N354" s="10">
        <v>0.55752500000000005</v>
      </c>
      <c r="O354" s="10">
        <v>5124.616</v>
      </c>
      <c r="P354" s="10">
        <v>4.1641349999999999</v>
      </c>
      <c r="Q354" s="10">
        <f t="shared" si="40"/>
        <v>0.1322315592903828</v>
      </c>
      <c r="R354">
        <f t="shared" si="43"/>
        <v>0.42151244981433666</v>
      </c>
      <c r="S354">
        <f t="shared" si="44"/>
        <v>0.12561023881778599</v>
      </c>
      <c r="T354">
        <f t="shared" si="45"/>
        <v>5.7624604430379742</v>
      </c>
      <c r="U354">
        <f t="shared" si="46"/>
        <v>10.616382383390849</v>
      </c>
      <c r="V354">
        <f t="shared" si="47"/>
        <v>0.55752500000000005</v>
      </c>
      <c r="W354" s="14">
        <v>0.19226718820520539</v>
      </c>
      <c r="X354" s="14">
        <v>4.0421886711639987E-2</v>
      </c>
    </row>
    <row r="355" spans="1:24" x14ac:dyDescent="0.25">
      <c r="A355">
        <f t="shared" si="41"/>
        <v>3</v>
      </c>
      <c r="B355">
        <f t="shared" si="42"/>
        <v>39</v>
      </c>
      <c r="C355" t="s">
        <v>525</v>
      </c>
      <c r="D355" t="s">
        <v>116</v>
      </c>
      <c r="E355" s="1">
        <v>2010</v>
      </c>
      <c r="F355" s="10">
        <v>1922.5</v>
      </c>
      <c r="G355" s="10">
        <v>0</v>
      </c>
      <c r="H355" s="10">
        <v>11051.299000000001</v>
      </c>
      <c r="I355" s="10">
        <v>30132.495999999999</v>
      </c>
      <c r="J355" s="10">
        <v>7630.7870000000003</v>
      </c>
      <c r="K355" s="10">
        <v>15962.133</v>
      </c>
      <c r="L355" s="10">
        <v>12359.752500000001</v>
      </c>
      <c r="M355" s="10">
        <v>23620.988499999999</v>
      </c>
      <c r="N355" s="10">
        <v>0.89972999999999992</v>
      </c>
      <c r="O355" s="10">
        <v>3033.3205000000003</v>
      </c>
      <c r="P355" s="10">
        <v>4.8062500000000004</v>
      </c>
      <c r="Q355" s="10">
        <f t="shared" si="40"/>
        <v>0</v>
      </c>
      <c r="R355">
        <f t="shared" si="43"/>
        <v>0.32305112887210458</v>
      </c>
      <c r="S355">
        <f t="shared" si="44"/>
        <v>0.12841632347435419</v>
      </c>
      <c r="T355">
        <f t="shared" si="45"/>
        <v>1.2914605692953802</v>
      </c>
      <c r="U355">
        <f t="shared" si="46"/>
        <v>10.069890939002672</v>
      </c>
      <c r="V355">
        <f t="shared" si="47"/>
        <v>0.89972999999999992</v>
      </c>
      <c r="W355" s="14">
        <v>0.12642386005162032</v>
      </c>
      <c r="X355" s="14">
        <v>2.94773495257219E-2</v>
      </c>
    </row>
    <row r="356" spans="1:24" x14ac:dyDescent="0.25">
      <c r="A356">
        <f t="shared" si="41"/>
        <v>3</v>
      </c>
      <c r="B356">
        <f t="shared" si="42"/>
        <v>39</v>
      </c>
      <c r="C356" t="s">
        <v>525</v>
      </c>
      <c r="D356" t="s">
        <v>116</v>
      </c>
      <c r="E356" s="1">
        <v>2011</v>
      </c>
      <c r="F356" s="10">
        <v>3172.5095000000001</v>
      </c>
      <c r="G356" s="10">
        <v>1216.558</v>
      </c>
      <c r="H356" s="10">
        <v>13123.754000000001</v>
      </c>
      <c r="I356" s="10">
        <v>42408.427499999998</v>
      </c>
      <c r="J356" s="10">
        <v>9033.8274999999994</v>
      </c>
      <c r="K356" s="10">
        <v>20379.269</v>
      </c>
      <c r="L356" s="10">
        <v>14866.308000000001</v>
      </c>
      <c r="M356" s="10">
        <v>29440.780500000001</v>
      </c>
      <c r="N356" s="10">
        <v>0.95740500000000006</v>
      </c>
      <c r="O356" s="10">
        <v>3592.768</v>
      </c>
      <c r="P356" s="10">
        <v>4.5640149999999995</v>
      </c>
      <c r="Q356" s="10">
        <f t="shared" si="40"/>
        <v>2.8686703839702617E-2</v>
      </c>
      <c r="R356">
        <f t="shared" si="43"/>
        <v>0.30684741866812937</v>
      </c>
      <c r="S356">
        <f t="shared" si="44"/>
        <v>0.12203372121877</v>
      </c>
      <c r="T356">
        <f t="shared" si="45"/>
        <v>1.3708359197186013</v>
      </c>
      <c r="U356">
        <f t="shared" si="46"/>
        <v>10.2901360840403</v>
      </c>
      <c r="V356">
        <f t="shared" si="47"/>
        <v>0.95740500000000006</v>
      </c>
      <c r="W356" s="14">
        <v>2.830393634499706E-2</v>
      </c>
      <c r="X356" s="14">
        <v>1.0455283875530607E-2</v>
      </c>
    </row>
    <row r="357" spans="1:24" x14ac:dyDescent="0.25">
      <c r="A357">
        <f t="shared" si="41"/>
        <v>3</v>
      </c>
      <c r="B357">
        <f t="shared" si="42"/>
        <v>39</v>
      </c>
      <c r="C357" t="s">
        <v>525</v>
      </c>
      <c r="D357" t="s">
        <v>116</v>
      </c>
      <c r="E357" s="1">
        <v>2012</v>
      </c>
      <c r="F357" s="10">
        <v>1113.8965000000001</v>
      </c>
      <c r="G357" s="10">
        <v>338.74450000000002</v>
      </c>
      <c r="H357" s="10">
        <v>15055.8665</v>
      </c>
      <c r="I357" s="10">
        <v>53122.135500000004</v>
      </c>
      <c r="J357" s="10">
        <v>10617.583000000001</v>
      </c>
      <c r="K357" s="10">
        <v>17397.856</v>
      </c>
      <c r="L357" s="10">
        <v>13297.932500000001</v>
      </c>
      <c r="M357" s="10">
        <v>28947.851500000001</v>
      </c>
      <c r="N357" s="10">
        <v>1.0766</v>
      </c>
      <c r="O357" s="10">
        <v>4012.2575000000002</v>
      </c>
      <c r="P357" s="10">
        <v>4.6755200000000006</v>
      </c>
      <c r="Q357" s="10">
        <f t="shared" si="40"/>
        <v>6.3767108910747763E-3</v>
      </c>
      <c r="R357">
        <f t="shared" si="43"/>
        <v>0.366783109965864</v>
      </c>
      <c r="S357">
        <f t="shared" si="44"/>
        <v>0.13860294605974471</v>
      </c>
      <c r="T357">
        <f t="shared" si="45"/>
        <v>1.3083128523926557</v>
      </c>
      <c r="U357">
        <f t="shared" si="46"/>
        <v>10.273251266084785</v>
      </c>
      <c r="V357">
        <f t="shared" si="47"/>
        <v>1.0766</v>
      </c>
      <c r="W357" s="14">
        <v>2.9096214917174512E-2</v>
      </c>
      <c r="X357" s="14">
        <v>1.022343144530214E-2</v>
      </c>
    </row>
    <row r="358" spans="1:24" x14ac:dyDescent="0.25">
      <c r="A358">
        <f t="shared" si="41"/>
        <v>3</v>
      </c>
      <c r="B358">
        <f t="shared" si="42"/>
        <v>39</v>
      </c>
      <c r="C358" t="s">
        <v>525</v>
      </c>
      <c r="D358" t="s">
        <v>116</v>
      </c>
      <c r="E358" s="1">
        <v>2013</v>
      </c>
      <c r="F358" s="10">
        <v>1987.865</v>
      </c>
      <c r="G358" s="10">
        <v>1141.5805</v>
      </c>
      <c r="H358" s="10">
        <v>17230.983</v>
      </c>
      <c r="I358" s="10">
        <v>53444.731</v>
      </c>
      <c r="J358" s="10">
        <v>11313.9125</v>
      </c>
      <c r="K358" s="10">
        <v>20826.827000000001</v>
      </c>
      <c r="L358" s="10">
        <v>14462.583000000001</v>
      </c>
      <c r="M358" s="10">
        <v>33106.218999999997</v>
      </c>
      <c r="N358" s="10">
        <v>1.1611899999999999</v>
      </c>
      <c r="O358" s="10">
        <v>4557.4785000000002</v>
      </c>
      <c r="P358" s="10">
        <v>4.9869650000000005</v>
      </c>
      <c r="Q358" s="10">
        <f t="shared" si="40"/>
        <v>2.1360019568626886E-2</v>
      </c>
      <c r="R358">
        <f t="shared" si="43"/>
        <v>0.3417458363336508</v>
      </c>
      <c r="S358">
        <f t="shared" si="44"/>
        <v>0.13766230749576086</v>
      </c>
      <c r="T358">
        <f t="shared" si="45"/>
        <v>1.4400489179560803</v>
      </c>
      <c r="U358">
        <f t="shared" si="46"/>
        <v>10.407476428913316</v>
      </c>
      <c r="V358">
        <f t="shared" si="47"/>
        <v>1.1611899999999999</v>
      </c>
      <c r="W358" s="14">
        <v>-0.14994867517803301</v>
      </c>
      <c r="X358" s="14">
        <v>6.5290133028803943E-4</v>
      </c>
    </row>
    <row r="359" spans="1:24" x14ac:dyDescent="0.25">
      <c r="A359">
        <f t="shared" si="41"/>
        <v>3</v>
      </c>
      <c r="B359">
        <f t="shared" si="42"/>
        <v>39</v>
      </c>
      <c r="C359" t="s">
        <v>525</v>
      </c>
      <c r="D359" t="s">
        <v>116</v>
      </c>
      <c r="E359" s="1">
        <v>2014</v>
      </c>
      <c r="F359" s="10">
        <v>1098.5165</v>
      </c>
      <c r="G359" s="10">
        <v>590.20749999999998</v>
      </c>
      <c r="H359" s="10">
        <v>19805.979500000001</v>
      </c>
      <c r="I359" s="10">
        <v>55552.56</v>
      </c>
      <c r="J359" s="10">
        <v>13567.467000000001</v>
      </c>
      <c r="K359" s="10">
        <v>22361.751</v>
      </c>
      <c r="L359" s="10">
        <v>16585.792000000001</v>
      </c>
      <c r="M359" s="10">
        <v>37239.978499999997</v>
      </c>
      <c r="N359" s="10">
        <v>1.08429</v>
      </c>
      <c r="O359" s="10">
        <v>4980.8130000000001</v>
      </c>
      <c r="P359" s="10">
        <v>4.7947150000000001</v>
      </c>
      <c r="Q359" s="10">
        <f t="shared" si="40"/>
        <v>1.0624307862679956E-2</v>
      </c>
      <c r="R359">
        <f t="shared" si="43"/>
        <v>0.36432531774957932</v>
      </c>
      <c r="S359">
        <f t="shared" si="44"/>
        <v>0.13374908366287055</v>
      </c>
      <c r="T359">
        <f t="shared" si="45"/>
        <v>1.3482474035608307</v>
      </c>
      <c r="U359">
        <f t="shared" si="46"/>
        <v>10.525138154054639</v>
      </c>
      <c r="V359">
        <f t="shared" si="47"/>
        <v>1.08429</v>
      </c>
      <c r="W359" s="14">
        <v>-4.9895281043038531E-2</v>
      </c>
      <c r="X359" s="14">
        <v>1.1092080580701795E-2</v>
      </c>
    </row>
    <row r="360" spans="1:24" x14ac:dyDescent="0.25">
      <c r="A360">
        <f t="shared" si="41"/>
        <v>3</v>
      </c>
      <c r="B360">
        <f t="shared" si="42"/>
        <v>39</v>
      </c>
      <c r="C360" t="s">
        <v>525</v>
      </c>
      <c r="D360" t="s">
        <v>116</v>
      </c>
      <c r="E360" s="1">
        <v>2015</v>
      </c>
      <c r="F360" s="10">
        <v>3260.9445000000001</v>
      </c>
      <c r="G360" s="10">
        <v>2308.1534999999999</v>
      </c>
      <c r="H360" s="10">
        <v>23014.247500000001</v>
      </c>
      <c r="I360" s="10">
        <v>49600.5</v>
      </c>
      <c r="J360" s="10">
        <v>13780.095499999999</v>
      </c>
      <c r="K360" s="10">
        <v>23114.986499999999</v>
      </c>
      <c r="L360" s="10">
        <v>15443.058000000001</v>
      </c>
      <c r="M360" s="10">
        <v>40783.146000000001</v>
      </c>
      <c r="N360" s="10">
        <v>0.92279999999999995</v>
      </c>
      <c r="O360" s="10">
        <v>5453.7480000000005</v>
      </c>
      <c r="P360" s="10">
        <v>4.7293500000000002</v>
      </c>
      <c r="Q360" s="10">
        <f t="shared" si="40"/>
        <v>4.6534883720930231E-2</v>
      </c>
      <c r="R360">
        <f t="shared" si="43"/>
        <v>0.33788701587660747</v>
      </c>
      <c r="S360">
        <f t="shared" si="44"/>
        <v>0.13372553456273334</v>
      </c>
      <c r="T360">
        <f t="shared" si="45"/>
        <v>1.4967881685091124</v>
      </c>
      <c r="U360">
        <f t="shared" si="46"/>
        <v>10.61602418681251</v>
      </c>
      <c r="V360">
        <f t="shared" si="47"/>
        <v>0.92279999999999995</v>
      </c>
      <c r="W360" s="14">
        <v>7.8149761888685498E-2</v>
      </c>
      <c r="X360" s="14">
        <v>1.5971606033719457E-2</v>
      </c>
    </row>
    <row r="361" spans="1:24" x14ac:dyDescent="0.25">
      <c r="A361">
        <f t="shared" si="41"/>
        <v>3</v>
      </c>
      <c r="B361">
        <f t="shared" si="42"/>
        <v>39</v>
      </c>
      <c r="C361" t="s">
        <v>525</v>
      </c>
      <c r="D361" t="s">
        <v>116</v>
      </c>
      <c r="E361" s="1">
        <v>2016</v>
      </c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3"/>
      <c r="S361" s="3"/>
      <c r="T361" s="3"/>
      <c r="U361" s="3"/>
      <c r="V361" s="3"/>
      <c r="W361" s="15"/>
      <c r="X361" s="15"/>
    </row>
    <row r="362" spans="1:24" x14ac:dyDescent="0.25">
      <c r="A362">
        <f t="shared" si="41"/>
        <v>3</v>
      </c>
      <c r="B362">
        <f t="shared" si="42"/>
        <v>39</v>
      </c>
      <c r="C362" t="s">
        <v>525</v>
      </c>
      <c r="D362" t="s">
        <v>116</v>
      </c>
      <c r="E362" s="1">
        <v>2017</v>
      </c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3"/>
      <c r="S362" s="3"/>
      <c r="T362" s="3"/>
      <c r="U362" s="3"/>
      <c r="V362" s="3"/>
      <c r="W362" s="15"/>
      <c r="X362" s="15"/>
    </row>
    <row r="363" spans="1:24" x14ac:dyDescent="0.25">
      <c r="A363">
        <f t="shared" si="41"/>
        <v>3</v>
      </c>
      <c r="B363">
        <f t="shared" si="42"/>
        <v>39</v>
      </c>
      <c r="C363" t="s">
        <v>525</v>
      </c>
      <c r="D363" t="s">
        <v>116</v>
      </c>
      <c r="E363" s="1">
        <v>2018</v>
      </c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3"/>
      <c r="S363" s="3"/>
      <c r="T363" s="3"/>
      <c r="U363" s="3"/>
      <c r="V363" s="3"/>
      <c r="W363" s="15"/>
      <c r="X363" s="15"/>
    </row>
    <row r="364" spans="1:24" x14ac:dyDescent="0.25">
      <c r="A364">
        <f t="shared" si="41"/>
        <v>4</v>
      </c>
      <c r="B364">
        <f t="shared" si="42"/>
        <v>40</v>
      </c>
      <c r="C364" t="s">
        <v>526</v>
      </c>
      <c r="D364" t="s">
        <v>119</v>
      </c>
      <c r="E364" s="1">
        <v>2010</v>
      </c>
      <c r="F364" s="10">
        <v>44103575.000000007</v>
      </c>
      <c r="G364" s="10">
        <v>19802950</v>
      </c>
      <c r="H364" s="10">
        <v>156957325</v>
      </c>
      <c r="I364" s="10">
        <v>1086167251.5125</v>
      </c>
      <c r="J364" s="10">
        <v>192576275.00000003</v>
      </c>
      <c r="K364" s="10">
        <v>102639250.00000001</v>
      </c>
      <c r="L364" s="10">
        <v>168868750</v>
      </c>
      <c r="M364" s="10">
        <v>387862687.50000006</v>
      </c>
      <c r="N364" s="10">
        <v>56.426875000000003</v>
      </c>
      <c r="O364" s="10">
        <v>118455250.00000001</v>
      </c>
      <c r="P364" s="10">
        <v>172.410875</v>
      </c>
      <c r="Q364" s="10">
        <f t="shared" si="40"/>
        <v>1.8231952742475129E-2</v>
      </c>
      <c r="R364">
        <f t="shared" si="43"/>
        <v>0.49650631836041204</v>
      </c>
      <c r="S364">
        <f t="shared" si="44"/>
        <v>0.30540511840288836</v>
      </c>
      <c r="T364">
        <f t="shared" si="45"/>
        <v>0.60780487804878058</v>
      </c>
      <c r="U364">
        <f t="shared" si="46"/>
        <v>19.776161936754928</v>
      </c>
      <c r="V364">
        <f t="shared" si="47"/>
        <v>56.426875000000003</v>
      </c>
      <c r="W364" s="14">
        <v>4.8285665806705014E-2</v>
      </c>
      <c r="X364" s="14">
        <v>9.9355740122640535E-3</v>
      </c>
    </row>
    <row r="365" spans="1:24" x14ac:dyDescent="0.25">
      <c r="A365">
        <f t="shared" si="41"/>
        <v>4</v>
      </c>
      <c r="B365">
        <f t="shared" si="42"/>
        <v>40</v>
      </c>
      <c r="C365" t="s">
        <v>526</v>
      </c>
      <c r="D365" t="s">
        <v>119</v>
      </c>
      <c r="E365" s="1">
        <v>2011</v>
      </c>
      <c r="F365" s="10">
        <v>60748712.200000003</v>
      </c>
      <c r="G365" s="10">
        <v>14242100.4</v>
      </c>
      <c r="H365" s="10">
        <v>142109308.20000002</v>
      </c>
      <c r="I365" s="10">
        <v>952664973.14020002</v>
      </c>
      <c r="J365" s="10">
        <v>198606170</v>
      </c>
      <c r="K365" s="10">
        <v>103307177.2</v>
      </c>
      <c r="L365" s="10">
        <v>189558999.60000002</v>
      </c>
      <c r="M365" s="10">
        <v>388340998</v>
      </c>
      <c r="N365" s="10">
        <v>61.699784000000001</v>
      </c>
      <c r="O365" s="10">
        <v>98599771.400000006</v>
      </c>
      <c r="P365" s="10">
        <v>139.78357800000001</v>
      </c>
      <c r="Q365" s="10">
        <f t="shared" si="40"/>
        <v>1.4949747079558099E-2</v>
      </c>
      <c r="R365">
        <f t="shared" si="43"/>
        <v>0.51142210331343896</v>
      </c>
      <c r="S365">
        <f t="shared" si="44"/>
        <v>0.25389997941963366</v>
      </c>
      <c r="T365">
        <f t="shared" si="45"/>
        <v>0.54498692975798968</v>
      </c>
      <c r="U365">
        <f t="shared" si="46"/>
        <v>19.777394372440241</v>
      </c>
      <c r="V365">
        <f t="shared" si="47"/>
        <v>61.699784000000001</v>
      </c>
      <c r="W365" s="14">
        <v>4.5184699932706573E-2</v>
      </c>
      <c r="X365" s="14">
        <v>9.0692490969199475E-3</v>
      </c>
    </row>
    <row r="366" spans="1:24" x14ac:dyDescent="0.25">
      <c r="A366">
        <f t="shared" si="41"/>
        <v>4</v>
      </c>
      <c r="B366">
        <f t="shared" si="42"/>
        <v>40</v>
      </c>
      <c r="C366" t="s">
        <v>526</v>
      </c>
      <c r="D366" t="s">
        <v>119</v>
      </c>
      <c r="E366" s="1">
        <v>2012</v>
      </c>
      <c r="F366" s="10">
        <v>68885115.75</v>
      </c>
      <c r="G366" s="10">
        <v>7493212.0999999996</v>
      </c>
      <c r="H366" s="10">
        <v>137804060.90000001</v>
      </c>
      <c r="I366" s="10">
        <v>788051018.48109996</v>
      </c>
      <c r="J366" s="10">
        <v>215459448.59999999</v>
      </c>
      <c r="K366" s="10">
        <v>100718581.15000001</v>
      </c>
      <c r="L366" s="10">
        <v>213987869.69999999</v>
      </c>
      <c r="M366" s="10">
        <v>405014034.14999998</v>
      </c>
      <c r="N366" s="10">
        <v>62.668963500000004</v>
      </c>
      <c r="O366" s="10">
        <v>92210487.049999997</v>
      </c>
      <c r="P366" s="10">
        <v>121.78584000000001</v>
      </c>
      <c r="Q366" s="10">
        <f t="shared" si="40"/>
        <v>9.5085367879385735E-3</v>
      </c>
      <c r="R366">
        <f t="shared" si="43"/>
        <v>0.531980204222264</v>
      </c>
      <c r="S366">
        <f t="shared" si="44"/>
        <v>0.22767232558625156</v>
      </c>
      <c r="T366">
        <f t="shared" si="45"/>
        <v>0.4706742549996048</v>
      </c>
      <c r="U366">
        <f t="shared" si="46"/>
        <v>19.819432276692662</v>
      </c>
      <c r="V366">
        <f t="shared" si="47"/>
        <v>62.668963500000004</v>
      </c>
      <c r="W366" s="14">
        <v>3.3904133392352209E-2</v>
      </c>
      <c r="X366" s="14">
        <v>1.2871224007919967E-2</v>
      </c>
    </row>
    <row r="367" spans="1:24" x14ac:dyDescent="0.25">
      <c r="A367">
        <f t="shared" si="41"/>
        <v>4</v>
      </c>
      <c r="B367">
        <f t="shared" si="42"/>
        <v>40</v>
      </c>
      <c r="C367" t="s">
        <v>526</v>
      </c>
      <c r="D367" t="s">
        <v>119</v>
      </c>
      <c r="E367" s="1">
        <v>2013</v>
      </c>
      <c r="F367" s="10">
        <v>68389961.850000009</v>
      </c>
      <c r="G367" s="10">
        <v>2732857.0500000003</v>
      </c>
      <c r="H367" s="10">
        <v>131339910.45</v>
      </c>
      <c r="I367" s="10">
        <v>722955606.79229999</v>
      </c>
      <c r="J367" s="10">
        <v>218868438.59999999</v>
      </c>
      <c r="K367" s="10">
        <v>96361053.600000009</v>
      </c>
      <c r="L367" s="10">
        <v>224805334.95000002</v>
      </c>
      <c r="M367" s="10">
        <v>403160667</v>
      </c>
      <c r="N367" s="10">
        <v>51.915717000000001</v>
      </c>
      <c r="O367" s="10">
        <v>93422589.75</v>
      </c>
      <c r="P367" s="10">
        <v>103.660095</v>
      </c>
      <c r="Q367" s="10">
        <f t="shared" si="40"/>
        <v>3.7801173741849555E-3</v>
      </c>
      <c r="R367">
        <f t="shared" si="43"/>
        <v>0.54288142796430083</v>
      </c>
      <c r="S367">
        <f t="shared" si="44"/>
        <v>0.2317254568635784</v>
      </c>
      <c r="T367">
        <f t="shared" si="45"/>
        <v>0.42864220113562745</v>
      </c>
      <c r="U367">
        <f t="shared" si="46"/>
        <v>19.814845717879585</v>
      </c>
      <c r="V367">
        <f t="shared" si="47"/>
        <v>51.915717000000001</v>
      </c>
      <c r="W367" s="14">
        <v>5.9020074751055862E-2</v>
      </c>
      <c r="X367" s="14">
        <v>1.8806546672410551E-2</v>
      </c>
    </row>
    <row r="368" spans="1:24" x14ac:dyDescent="0.25">
      <c r="A368">
        <f t="shared" si="41"/>
        <v>4</v>
      </c>
      <c r="B368">
        <f t="shared" si="42"/>
        <v>40</v>
      </c>
      <c r="C368" t="s">
        <v>526</v>
      </c>
      <c r="D368" t="s">
        <v>119</v>
      </c>
      <c r="E368" s="1">
        <v>2014</v>
      </c>
      <c r="F368" s="10">
        <v>53592197.199999996</v>
      </c>
      <c r="G368" s="10">
        <v>2626276.25</v>
      </c>
      <c r="H368" s="10">
        <v>128364302.25</v>
      </c>
      <c r="I368" s="10">
        <v>808376112.62125003</v>
      </c>
      <c r="J368" s="10">
        <v>203112164.75</v>
      </c>
      <c r="K368" s="10">
        <v>85164078.150000006</v>
      </c>
      <c r="L368" s="10">
        <v>200146492.79999998</v>
      </c>
      <c r="M368" s="10">
        <v>369456462</v>
      </c>
      <c r="N368" s="10">
        <v>44.6871005</v>
      </c>
      <c r="O368" s="10">
        <v>82481235.950000003</v>
      </c>
      <c r="P368" s="10">
        <v>105.697518</v>
      </c>
      <c r="Q368" s="10">
        <f t="shared" si="40"/>
        <v>3.2488296091333097E-3</v>
      </c>
      <c r="R368">
        <f t="shared" si="43"/>
        <v>0.54975940507436571</v>
      </c>
      <c r="S368">
        <f t="shared" si="44"/>
        <v>0.22325021872265968</v>
      </c>
      <c r="T368">
        <f t="shared" si="45"/>
        <v>0.42550872093023262</v>
      </c>
      <c r="U368">
        <f t="shared" si="46"/>
        <v>19.727543461910766</v>
      </c>
      <c r="V368">
        <f t="shared" si="47"/>
        <v>44.6871005</v>
      </c>
      <c r="W368" s="14">
        <v>3.0573891079747284E-2</v>
      </c>
      <c r="X368" s="14">
        <v>4.4231005355685879E-3</v>
      </c>
    </row>
    <row r="369" spans="1:24" x14ac:dyDescent="0.25">
      <c r="A369">
        <f t="shared" si="41"/>
        <v>4</v>
      </c>
      <c r="B369">
        <f t="shared" si="42"/>
        <v>40</v>
      </c>
      <c r="C369" t="s">
        <v>526</v>
      </c>
      <c r="D369" t="s">
        <v>119</v>
      </c>
      <c r="E369" s="1">
        <v>2015</v>
      </c>
      <c r="F369" s="10">
        <v>157033101</v>
      </c>
      <c r="G369" s="10">
        <v>60580228.5</v>
      </c>
      <c r="H369" s="10">
        <v>153923336</v>
      </c>
      <c r="I369" s="10">
        <v>984552251.0474999</v>
      </c>
      <c r="J369" s="10">
        <v>294314178.5</v>
      </c>
      <c r="K369" s="10">
        <v>149359003.5</v>
      </c>
      <c r="L369" s="10">
        <v>339756873.5</v>
      </c>
      <c r="M369" s="10">
        <v>601879968.5</v>
      </c>
      <c r="N369" s="10">
        <v>76.139084999999994</v>
      </c>
      <c r="O369" s="10">
        <v>102150764.5</v>
      </c>
      <c r="P369" s="10">
        <v>112.05185499999999</v>
      </c>
      <c r="Q369" s="10">
        <f t="shared" si="40"/>
        <v>6.1530739923195091E-2</v>
      </c>
      <c r="R369">
        <f t="shared" si="43"/>
        <v>0.48899148319138652</v>
      </c>
      <c r="S369">
        <f t="shared" si="44"/>
        <v>0.16971949532492209</v>
      </c>
      <c r="T369">
        <f t="shared" si="45"/>
        <v>0.4396055389884555</v>
      </c>
      <c r="U369">
        <f t="shared" si="46"/>
        <v>20.215568595518935</v>
      </c>
      <c r="V369">
        <f t="shared" si="47"/>
        <v>76.139084999999994</v>
      </c>
      <c r="W369" s="14">
        <v>6.7620080918459058E-2</v>
      </c>
      <c r="X369" s="14">
        <v>1.557907113462211E-2</v>
      </c>
    </row>
    <row r="370" spans="1:24" x14ac:dyDescent="0.25">
      <c r="A370">
        <f t="shared" si="41"/>
        <v>4</v>
      </c>
      <c r="B370">
        <f t="shared" si="42"/>
        <v>40</v>
      </c>
      <c r="C370" t="s">
        <v>526</v>
      </c>
      <c r="D370" t="s">
        <v>119</v>
      </c>
      <c r="E370" s="1">
        <v>2016</v>
      </c>
      <c r="F370" s="10">
        <v>143112948</v>
      </c>
      <c r="G370" s="10">
        <v>45192543</v>
      </c>
      <c r="H370" s="10">
        <v>149892798</v>
      </c>
      <c r="I370" s="10">
        <v>1208995142.8994999</v>
      </c>
      <c r="J370" s="10">
        <v>290380975.5</v>
      </c>
      <c r="K370" s="10">
        <v>145030677</v>
      </c>
      <c r="L370" s="10">
        <v>354450558</v>
      </c>
      <c r="M370" s="10">
        <v>591009210</v>
      </c>
      <c r="N370" s="10">
        <v>65.086559999999992</v>
      </c>
      <c r="O370" s="10">
        <v>99838134</v>
      </c>
      <c r="P370" s="10">
        <v>93.077654999999993</v>
      </c>
      <c r="Q370" s="10">
        <f t="shared" si="40"/>
        <v>3.7380251910372413E-2</v>
      </c>
      <c r="R370">
        <f t="shared" si="43"/>
        <v>0.49133071124221567</v>
      </c>
      <c r="S370">
        <f t="shared" si="44"/>
        <v>0.16892822025565388</v>
      </c>
      <c r="T370">
        <f t="shared" si="45"/>
        <v>0.40917040113673625</v>
      </c>
      <c r="U370">
        <f t="shared" si="46"/>
        <v>20.197342159005292</v>
      </c>
      <c r="V370">
        <f t="shared" si="47"/>
        <v>65.086559999999992</v>
      </c>
      <c r="W370" s="14">
        <v>2.5921352295156685E-2</v>
      </c>
      <c r="X370" s="14">
        <v>1.6353111432712234E-2</v>
      </c>
    </row>
    <row r="371" spans="1:24" x14ac:dyDescent="0.25">
      <c r="A371">
        <f t="shared" si="41"/>
        <v>4</v>
      </c>
      <c r="B371">
        <f t="shared" si="42"/>
        <v>40</v>
      </c>
      <c r="C371" t="s">
        <v>526</v>
      </c>
      <c r="D371" t="s">
        <v>119</v>
      </c>
      <c r="E371" s="1">
        <v>2017</v>
      </c>
      <c r="F371" s="10">
        <v>151023738</v>
      </c>
      <c r="G371" s="10">
        <v>42034440</v>
      </c>
      <c r="H371" s="10">
        <v>158469838.80000001</v>
      </c>
      <c r="I371" s="10">
        <v>1178894491.4438</v>
      </c>
      <c r="J371" s="10">
        <v>321163138</v>
      </c>
      <c r="K371" s="10">
        <v>138143184.59999999</v>
      </c>
      <c r="L371" s="10">
        <v>379490927.60000002</v>
      </c>
      <c r="M371" s="10">
        <v>624601753.80000007</v>
      </c>
      <c r="N371" s="10">
        <v>77.963878000000008</v>
      </c>
      <c r="O371" s="10">
        <v>102924328.8</v>
      </c>
      <c r="P371" s="10">
        <v>97.980277999999998</v>
      </c>
      <c r="Q371" s="10">
        <f t="shared" si="40"/>
        <v>3.5655811699077618E-2</v>
      </c>
      <c r="R371">
        <f t="shared" si="43"/>
        <v>0.51418865868704833</v>
      </c>
      <c r="S371">
        <f t="shared" si="44"/>
        <v>0.16478392539537565</v>
      </c>
      <c r="T371">
        <f t="shared" si="45"/>
        <v>0.36402236404873672</v>
      </c>
      <c r="U371">
        <f t="shared" si="46"/>
        <v>20.252624810686353</v>
      </c>
      <c r="V371">
        <f t="shared" si="47"/>
        <v>77.963878000000008</v>
      </c>
      <c r="W371" s="14">
        <v>4.9072624287288757E-2</v>
      </c>
      <c r="X371" s="14">
        <v>7.5466324932389525E-3</v>
      </c>
    </row>
    <row r="372" spans="1:24" x14ac:dyDescent="0.25">
      <c r="A372">
        <f t="shared" si="41"/>
        <v>4</v>
      </c>
      <c r="B372">
        <f t="shared" si="42"/>
        <v>40</v>
      </c>
      <c r="C372" t="s">
        <v>526</v>
      </c>
      <c r="D372" t="s">
        <v>119</v>
      </c>
      <c r="E372" s="1">
        <v>2018</v>
      </c>
      <c r="F372" s="10">
        <v>143472538.40000001</v>
      </c>
      <c r="G372" s="10">
        <v>31951234.999999996</v>
      </c>
      <c r="H372" s="10">
        <v>144060992.79999998</v>
      </c>
      <c r="I372" s="10">
        <v>1143677152.5878</v>
      </c>
      <c r="J372" s="10">
        <v>287800174.59999996</v>
      </c>
      <c r="K372" s="10">
        <v>129441578.8</v>
      </c>
      <c r="L372" s="10">
        <v>353587537.59999996</v>
      </c>
      <c r="M372" s="10">
        <v>569210102.19999993</v>
      </c>
      <c r="N372" s="10">
        <v>77.602423999999985</v>
      </c>
      <c r="O372" s="10">
        <v>102446233.19999999</v>
      </c>
      <c r="P372" s="10">
        <v>93.968812</v>
      </c>
      <c r="Q372" s="10">
        <f t="shared" si="40"/>
        <v>2.7937285384869226E-2</v>
      </c>
      <c r="R372">
        <f t="shared" si="43"/>
        <v>0.50561325859757378</v>
      </c>
      <c r="S372">
        <f t="shared" si="44"/>
        <v>0.17997964688968937</v>
      </c>
      <c r="T372">
        <f t="shared" si="45"/>
        <v>0.36608071562304972</v>
      </c>
      <c r="U372">
        <f t="shared" si="46"/>
        <v>20.159760172089939</v>
      </c>
      <c r="V372">
        <f t="shared" si="47"/>
        <v>77.602423999999985</v>
      </c>
      <c r="W372" s="14">
        <v>4.6337730249836229E-2</v>
      </c>
      <c r="X372" s="14">
        <v>1.9129594050304906E-2</v>
      </c>
    </row>
    <row r="373" spans="1:24" x14ac:dyDescent="0.25">
      <c r="A373">
        <f t="shared" si="41"/>
        <v>4</v>
      </c>
      <c r="B373">
        <f t="shared" si="42"/>
        <v>41</v>
      </c>
      <c r="C373" t="s">
        <v>526</v>
      </c>
      <c r="D373" t="s">
        <v>121</v>
      </c>
      <c r="E373" s="1">
        <v>2010</v>
      </c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3"/>
      <c r="S373" s="3"/>
      <c r="T373" s="3"/>
      <c r="U373" s="3"/>
      <c r="V373" s="3"/>
      <c r="W373" s="15"/>
      <c r="X373" s="15"/>
    </row>
    <row r="374" spans="1:24" x14ac:dyDescent="0.25">
      <c r="A374">
        <f t="shared" si="41"/>
        <v>4</v>
      </c>
      <c r="B374">
        <f t="shared" si="42"/>
        <v>41</v>
      </c>
      <c r="C374" t="s">
        <v>526</v>
      </c>
      <c r="D374" t="s">
        <v>121</v>
      </c>
      <c r="E374" s="1">
        <v>2011</v>
      </c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3"/>
      <c r="S374" s="3"/>
      <c r="T374" s="3"/>
      <c r="U374" s="3"/>
      <c r="V374" s="3"/>
      <c r="W374" s="15"/>
      <c r="X374" s="15"/>
    </row>
    <row r="375" spans="1:24" x14ac:dyDescent="0.25">
      <c r="A375">
        <f t="shared" si="41"/>
        <v>4</v>
      </c>
      <c r="B375">
        <f t="shared" si="42"/>
        <v>41</v>
      </c>
      <c r="C375" t="s">
        <v>526</v>
      </c>
      <c r="D375" t="s">
        <v>121</v>
      </c>
      <c r="E375" s="1">
        <v>2012</v>
      </c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3"/>
      <c r="S375" s="3"/>
      <c r="T375" s="3"/>
      <c r="U375" s="3"/>
      <c r="V375" s="3"/>
      <c r="W375" s="15"/>
      <c r="X375" s="15"/>
    </row>
    <row r="376" spans="1:24" x14ac:dyDescent="0.25">
      <c r="A376">
        <f t="shared" si="41"/>
        <v>4</v>
      </c>
      <c r="B376">
        <f t="shared" si="42"/>
        <v>41</v>
      </c>
      <c r="C376" t="s">
        <v>526</v>
      </c>
      <c r="D376" t="s">
        <v>121</v>
      </c>
      <c r="E376" s="1">
        <v>2013</v>
      </c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3"/>
      <c r="S376" s="3"/>
      <c r="T376" s="3"/>
      <c r="U376" s="3"/>
      <c r="V376" s="3"/>
      <c r="W376" s="15"/>
      <c r="X376" s="15"/>
    </row>
    <row r="377" spans="1:24" x14ac:dyDescent="0.25">
      <c r="A377">
        <f t="shared" si="41"/>
        <v>4</v>
      </c>
      <c r="B377">
        <f t="shared" si="42"/>
        <v>41</v>
      </c>
      <c r="C377" t="s">
        <v>526</v>
      </c>
      <c r="D377" t="s">
        <v>121</v>
      </c>
      <c r="E377" s="1">
        <v>2014</v>
      </c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3"/>
      <c r="S377" s="3"/>
      <c r="T377" s="3"/>
      <c r="U377" s="3"/>
      <c r="V377" s="3"/>
      <c r="W377" s="15"/>
      <c r="X377" s="15"/>
    </row>
    <row r="378" spans="1:24" x14ac:dyDescent="0.25">
      <c r="A378">
        <f t="shared" si="41"/>
        <v>4</v>
      </c>
      <c r="B378">
        <f t="shared" si="42"/>
        <v>41</v>
      </c>
      <c r="C378" t="s">
        <v>526</v>
      </c>
      <c r="D378" t="s">
        <v>121</v>
      </c>
      <c r="E378" s="1">
        <v>2015</v>
      </c>
      <c r="F378" s="10">
        <v>10575618.591499999</v>
      </c>
      <c r="G378" s="10">
        <v>9332294.4184999987</v>
      </c>
      <c r="H378" s="10">
        <v>21235481.719999999</v>
      </c>
      <c r="I378" s="10">
        <v>80518466.734499991</v>
      </c>
      <c r="J378" s="10">
        <v>26909338.245999999</v>
      </c>
      <c r="K378" s="10">
        <v>27105785.110499997</v>
      </c>
      <c r="L378" s="10">
        <v>27472406.340999998</v>
      </c>
      <c r="M378" s="10">
        <v>62983244.230499998</v>
      </c>
      <c r="N378" s="10">
        <v>35.411194999999999</v>
      </c>
      <c r="O378" s="10">
        <v>6631192.6654999992</v>
      </c>
      <c r="P378" s="10">
        <v>68.414829999999995</v>
      </c>
      <c r="Q378" s="10">
        <f t="shared" si="40"/>
        <v>0.11590253511995109</v>
      </c>
      <c r="R378">
        <f t="shared" si="43"/>
        <v>0.42724598541668957</v>
      </c>
      <c r="S378">
        <f t="shared" si="44"/>
        <v>0.10528502852650461</v>
      </c>
      <c r="T378">
        <f t="shared" si="45"/>
        <v>0.98665492836887558</v>
      </c>
      <c r="U378">
        <f t="shared" si="46"/>
        <v>17.958379284385714</v>
      </c>
      <c r="V378">
        <f t="shared" si="47"/>
        <v>35.411194999999999</v>
      </c>
      <c r="W378" s="14">
        <v>6.7620080918459058E-2</v>
      </c>
      <c r="X378" s="14">
        <v>1.557907113462211E-2</v>
      </c>
    </row>
    <row r="379" spans="1:24" x14ac:dyDescent="0.25">
      <c r="A379">
        <f t="shared" si="41"/>
        <v>4</v>
      </c>
      <c r="B379">
        <f t="shared" si="42"/>
        <v>41</v>
      </c>
      <c r="C379" t="s">
        <v>526</v>
      </c>
      <c r="D379" t="s">
        <v>121</v>
      </c>
      <c r="E379" s="1">
        <v>2016</v>
      </c>
      <c r="F379" s="10">
        <v>10730274.885</v>
      </c>
      <c r="G379" s="10">
        <v>8672096.4495000001</v>
      </c>
      <c r="H379" s="10">
        <v>21643634.776499998</v>
      </c>
      <c r="I379" s="10">
        <v>88062386.873999998</v>
      </c>
      <c r="J379" s="10">
        <v>28413208.460999999</v>
      </c>
      <c r="K379" s="10">
        <v>23614488.743999999</v>
      </c>
      <c r="L379" s="10">
        <v>26095904.158499997</v>
      </c>
      <c r="M379" s="10">
        <v>61372916.533499993</v>
      </c>
      <c r="N379" s="10">
        <v>32.059004999999999</v>
      </c>
      <c r="O379" s="10">
        <v>7038501.2774999999</v>
      </c>
      <c r="P379" s="10">
        <v>80.583359999999999</v>
      </c>
      <c r="Q379" s="10">
        <f t="shared" si="40"/>
        <v>9.8476736292738343E-2</v>
      </c>
      <c r="R379">
        <f t="shared" si="43"/>
        <v>0.46296004925056544</v>
      </c>
      <c r="S379">
        <f t="shared" si="44"/>
        <v>0.11468415833974717</v>
      </c>
      <c r="T379">
        <f t="shared" si="45"/>
        <v>0.90491169037759711</v>
      </c>
      <c r="U379">
        <f t="shared" si="46"/>
        <v>17.932479197001744</v>
      </c>
      <c r="V379">
        <f t="shared" si="47"/>
        <v>32.059004999999999</v>
      </c>
      <c r="W379" s="14">
        <v>2.5921352295156685E-2</v>
      </c>
      <c r="X379" s="14">
        <v>1.6353111432712234E-2</v>
      </c>
    </row>
    <row r="380" spans="1:24" x14ac:dyDescent="0.25">
      <c r="A380">
        <f t="shared" si="41"/>
        <v>4</v>
      </c>
      <c r="B380">
        <f t="shared" si="42"/>
        <v>41</v>
      </c>
      <c r="C380" t="s">
        <v>526</v>
      </c>
      <c r="D380" t="s">
        <v>121</v>
      </c>
      <c r="E380" s="1">
        <v>2017</v>
      </c>
      <c r="F380" s="10">
        <v>11664557.1</v>
      </c>
      <c r="G380" s="10">
        <v>8568910.7498000003</v>
      </c>
      <c r="H380" s="10">
        <v>24492907.728800002</v>
      </c>
      <c r="I380" s="10">
        <v>101489403.125</v>
      </c>
      <c r="J380" s="10">
        <v>29654036.386800002</v>
      </c>
      <c r="K380" s="10">
        <v>36002437.810800001</v>
      </c>
      <c r="L380" s="10">
        <v>37193213.446800001</v>
      </c>
      <c r="M380" s="10">
        <v>75153385.284199998</v>
      </c>
      <c r="N380" s="10">
        <v>39.232143999999998</v>
      </c>
      <c r="O380" s="10">
        <v>8682804.0658</v>
      </c>
      <c r="P380" s="10">
        <v>88.772734</v>
      </c>
      <c r="Q380" s="10">
        <f t="shared" si="40"/>
        <v>8.4431580893682592E-2</v>
      </c>
      <c r="R380">
        <f t="shared" si="43"/>
        <v>0.3945801812474623</v>
      </c>
      <c r="S380">
        <f t="shared" si="44"/>
        <v>0.11553443711105113</v>
      </c>
      <c r="T380">
        <f t="shared" si="45"/>
        <v>0.96798406145510263</v>
      </c>
      <c r="U380">
        <f t="shared" si="46"/>
        <v>18.135041720177281</v>
      </c>
      <c r="V380">
        <f t="shared" si="47"/>
        <v>39.232143999999998</v>
      </c>
      <c r="W380" s="14">
        <v>4.9072624287288757E-2</v>
      </c>
      <c r="X380" s="14">
        <v>7.5466324932389525E-3</v>
      </c>
    </row>
    <row r="381" spans="1:24" x14ac:dyDescent="0.25">
      <c r="A381">
        <f t="shared" si="41"/>
        <v>4</v>
      </c>
      <c r="B381">
        <f t="shared" si="42"/>
        <v>41</v>
      </c>
      <c r="C381" t="s">
        <v>526</v>
      </c>
      <c r="D381" t="s">
        <v>121</v>
      </c>
      <c r="E381" s="1">
        <v>2018</v>
      </c>
      <c r="F381" s="10">
        <v>9533356.6477999985</v>
      </c>
      <c r="G381" s="10">
        <v>7684929.4313999992</v>
      </c>
      <c r="H381" s="10">
        <v>24579298.9472</v>
      </c>
      <c r="I381" s="10">
        <v>94819312.5</v>
      </c>
      <c r="J381" s="10">
        <v>28994729.759199999</v>
      </c>
      <c r="K381" s="10">
        <v>40256496.509599999</v>
      </c>
      <c r="L381" s="10">
        <v>40717375.834599994</v>
      </c>
      <c r="M381" s="10">
        <v>77665931.102200001</v>
      </c>
      <c r="N381" s="10">
        <v>40.180402000000001</v>
      </c>
      <c r="O381" s="10">
        <v>8952368.2630000003</v>
      </c>
      <c r="P381" s="10">
        <v>79.349398000000008</v>
      </c>
      <c r="Q381" s="10">
        <f t="shared" si="40"/>
        <v>8.1048145454545445E-2</v>
      </c>
      <c r="R381">
        <f t="shared" si="43"/>
        <v>0.37332623645554519</v>
      </c>
      <c r="S381">
        <f t="shared" si="44"/>
        <v>0.11526763583403961</v>
      </c>
      <c r="T381">
        <f t="shared" si="45"/>
        <v>0.98868101601458414</v>
      </c>
      <c r="U381">
        <f t="shared" si="46"/>
        <v>18.167927252029891</v>
      </c>
      <c r="V381">
        <f t="shared" si="47"/>
        <v>40.180402000000001</v>
      </c>
      <c r="W381" s="14">
        <v>4.6337730249836229E-2</v>
      </c>
      <c r="X381" s="14">
        <v>1.9129594050304906E-2</v>
      </c>
    </row>
    <row r="382" spans="1:24" x14ac:dyDescent="0.25">
      <c r="A382">
        <f t="shared" si="41"/>
        <v>4</v>
      </c>
      <c r="B382">
        <f t="shared" si="42"/>
        <v>42</v>
      </c>
      <c r="C382" t="s">
        <v>526</v>
      </c>
      <c r="D382" t="s">
        <v>122</v>
      </c>
      <c r="E382" s="1">
        <v>2010</v>
      </c>
      <c r="F382" s="10">
        <v>11393286.250000002</v>
      </c>
      <c r="G382" s="10">
        <v>4538862.5</v>
      </c>
      <c r="H382" s="10">
        <v>23093831.250000004</v>
      </c>
      <c r="I382" s="10">
        <v>67321471.237500012</v>
      </c>
      <c r="J382" s="10">
        <v>29128623.750000004</v>
      </c>
      <c r="K382" s="10">
        <v>28368302.500000004</v>
      </c>
      <c r="L382" s="10">
        <v>26185365.000000004</v>
      </c>
      <c r="M382" s="10">
        <v>61018457.500000007</v>
      </c>
      <c r="N382" s="10">
        <v>18.369625000000003</v>
      </c>
      <c r="O382" s="10">
        <v>7656756.2500000009</v>
      </c>
      <c r="P382" s="10">
        <v>71.831000000000017</v>
      </c>
      <c r="Q382" s="10">
        <f t="shared" si="40"/>
        <v>6.7420726501766087E-2</v>
      </c>
      <c r="R382">
        <f t="shared" si="43"/>
        <v>0.47737397737397735</v>
      </c>
      <c r="S382">
        <f t="shared" si="44"/>
        <v>0.12548262548262548</v>
      </c>
      <c r="T382">
        <f t="shared" si="45"/>
        <v>1.0833647917453126</v>
      </c>
      <c r="U382">
        <f t="shared" si="46"/>
        <v>17.926686958336106</v>
      </c>
      <c r="V382">
        <f t="shared" si="47"/>
        <v>18.369625000000003</v>
      </c>
      <c r="W382" s="14">
        <v>4.8285665806705014E-2</v>
      </c>
      <c r="X382" s="14">
        <v>9.9355740122640535E-3</v>
      </c>
    </row>
    <row r="383" spans="1:24" x14ac:dyDescent="0.25">
      <c r="A383">
        <f t="shared" si="41"/>
        <v>4</v>
      </c>
      <c r="B383">
        <f t="shared" si="42"/>
        <v>42</v>
      </c>
      <c r="C383" t="s">
        <v>526</v>
      </c>
      <c r="D383" t="s">
        <v>122</v>
      </c>
      <c r="E383" s="1">
        <v>2011</v>
      </c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3"/>
      <c r="S383" s="3"/>
      <c r="T383" s="3"/>
      <c r="U383" s="3"/>
      <c r="V383" s="3"/>
      <c r="W383" s="15"/>
      <c r="X383" s="15"/>
    </row>
    <row r="384" spans="1:24" x14ac:dyDescent="0.25">
      <c r="A384">
        <f t="shared" si="41"/>
        <v>4</v>
      </c>
      <c r="B384">
        <f t="shared" si="42"/>
        <v>42</v>
      </c>
      <c r="C384" t="s">
        <v>526</v>
      </c>
      <c r="D384" t="s">
        <v>122</v>
      </c>
      <c r="E384" s="1">
        <v>2012</v>
      </c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3"/>
      <c r="S384" s="3"/>
      <c r="T384" s="3"/>
      <c r="U384" s="3"/>
      <c r="V384" s="3"/>
      <c r="W384" s="15"/>
      <c r="X384" s="15"/>
    </row>
    <row r="385" spans="1:24" x14ac:dyDescent="0.25">
      <c r="A385">
        <f t="shared" si="41"/>
        <v>4</v>
      </c>
      <c r="B385">
        <f t="shared" si="42"/>
        <v>42</v>
      </c>
      <c r="C385" t="s">
        <v>526</v>
      </c>
      <c r="D385" t="s">
        <v>122</v>
      </c>
      <c r="E385" s="1">
        <v>2013</v>
      </c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3"/>
      <c r="S385" s="3"/>
      <c r="T385" s="3"/>
      <c r="U385" s="3"/>
      <c r="V385" s="3"/>
      <c r="W385" s="15"/>
      <c r="X385" s="15"/>
    </row>
    <row r="386" spans="1:24" x14ac:dyDescent="0.25">
      <c r="A386">
        <f t="shared" si="41"/>
        <v>4</v>
      </c>
      <c r="B386">
        <f t="shared" si="42"/>
        <v>42</v>
      </c>
      <c r="C386" t="s">
        <v>526</v>
      </c>
      <c r="D386" t="s">
        <v>122</v>
      </c>
      <c r="E386" s="1">
        <v>2014</v>
      </c>
      <c r="F386" s="10">
        <v>6571347.2199999997</v>
      </c>
      <c r="G386" s="10">
        <v>6115587.2800000003</v>
      </c>
      <c r="H386" s="10">
        <v>30514905.77</v>
      </c>
      <c r="I386" s="10">
        <v>54187683.117349997</v>
      </c>
      <c r="J386" s="10">
        <v>31015110.384999998</v>
      </c>
      <c r="K386" s="10">
        <v>32720977.82</v>
      </c>
      <c r="L386" s="10">
        <v>24033255.984999999</v>
      </c>
      <c r="M386" s="10">
        <v>66938529.060000002</v>
      </c>
      <c r="N386" s="10">
        <v>17.050593499999998</v>
      </c>
      <c r="O386" s="10">
        <v>8025900.2199999997</v>
      </c>
      <c r="P386" s="10">
        <v>65.858927500000007</v>
      </c>
      <c r="Q386" s="10">
        <f t="shared" si="40"/>
        <v>0.11285936080263766</v>
      </c>
      <c r="R386">
        <f t="shared" si="43"/>
        <v>0.46333719638804377</v>
      </c>
      <c r="S386">
        <f t="shared" si="44"/>
        <v>0.11989956057752667</v>
      </c>
      <c r="T386">
        <f t="shared" si="45"/>
        <v>1.3614875088261995</v>
      </c>
      <c r="U386">
        <f t="shared" si="46"/>
        <v>18.019285279499449</v>
      </c>
      <c r="V386">
        <f t="shared" si="47"/>
        <v>17.050593499999998</v>
      </c>
      <c r="W386" s="14">
        <v>3.0573891079747284E-2</v>
      </c>
      <c r="X386" s="14">
        <v>4.4231005355685879E-3</v>
      </c>
    </row>
    <row r="387" spans="1:24" x14ac:dyDescent="0.25">
      <c r="A387">
        <f t="shared" si="41"/>
        <v>4</v>
      </c>
      <c r="B387">
        <f t="shared" si="42"/>
        <v>42</v>
      </c>
      <c r="C387" t="s">
        <v>526</v>
      </c>
      <c r="D387" t="s">
        <v>122</v>
      </c>
      <c r="E387" s="1">
        <v>2015</v>
      </c>
      <c r="F387" s="10">
        <v>6732139.6499999994</v>
      </c>
      <c r="G387" s="10">
        <v>2524928.5499999998</v>
      </c>
      <c r="H387" s="10">
        <v>40055779.5</v>
      </c>
      <c r="I387" s="10">
        <v>71682611.187999994</v>
      </c>
      <c r="J387" s="10">
        <v>40503184.399999999</v>
      </c>
      <c r="K387" s="10">
        <v>45239055.549999997</v>
      </c>
      <c r="L387" s="10">
        <v>39046610.599999994</v>
      </c>
      <c r="M387" s="10">
        <v>90164125.149999991</v>
      </c>
      <c r="N387" s="10">
        <v>19.661739999999998</v>
      </c>
      <c r="O387" s="10">
        <v>10049556.699999999</v>
      </c>
      <c r="P387" s="10">
        <v>83.562394999999995</v>
      </c>
      <c r="Q387" s="10">
        <f t="shared" ref="Q387:Q446" si="48">G387/I387</f>
        <v>3.5223724528922917E-2</v>
      </c>
      <c r="R387">
        <f t="shared" si="43"/>
        <v>0.44921618584572937</v>
      </c>
      <c r="S387">
        <f t="shared" si="44"/>
        <v>0.11145848399550518</v>
      </c>
      <c r="T387">
        <f t="shared" si="45"/>
        <v>1.1585911006063099</v>
      </c>
      <c r="U387">
        <f t="shared" si="46"/>
        <v>18.317142180309286</v>
      </c>
      <c r="V387">
        <f t="shared" si="47"/>
        <v>19.661739999999998</v>
      </c>
      <c r="W387" s="14">
        <v>6.7620080918459058E-2</v>
      </c>
      <c r="X387" s="14">
        <v>1.557907113462211E-2</v>
      </c>
    </row>
    <row r="388" spans="1:24" x14ac:dyDescent="0.25">
      <c r="A388">
        <f t="shared" si="41"/>
        <v>4</v>
      </c>
      <c r="B388">
        <f t="shared" si="42"/>
        <v>42</v>
      </c>
      <c r="C388" t="s">
        <v>526</v>
      </c>
      <c r="D388" t="s">
        <v>122</v>
      </c>
      <c r="E388" s="1">
        <v>2016</v>
      </c>
      <c r="F388" s="10">
        <v>6805032.2999999998</v>
      </c>
      <c r="G388" s="10">
        <v>1954533.9</v>
      </c>
      <c r="H388" s="10">
        <v>43233166.349999994</v>
      </c>
      <c r="I388" s="10">
        <v>139232210.28749999</v>
      </c>
      <c r="J388" s="10">
        <v>40873778.549999997</v>
      </c>
      <c r="K388" s="10">
        <v>58828758.449999996</v>
      </c>
      <c r="L388" s="10">
        <v>49395081.449999996</v>
      </c>
      <c r="M388" s="10">
        <v>104270218.8</v>
      </c>
      <c r="N388" s="10">
        <v>17.433899999999998</v>
      </c>
      <c r="O388" s="10">
        <v>11195469.449999999</v>
      </c>
      <c r="P388" s="10">
        <v>91.527974999999984</v>
      </c>
      <c r="Q388" s="10">
        <f t="shared" si="48"/>
        <v>1.4037943489973271E-2</v>
      </c>
      <c r="R388">
        <f t="shared" ref="R388:R446" si="49">J388/M388</f>
        <v>0.39199858809541499</v>
      </c>
      <c r="S388">
        <f t="shared" ref="S388:S446" si="50">O388/M388</f>
        <v>0.10736977037972802</v>
      </c>
      <c r="T388">
        <f t="shared" ref="T388:T446" si="51">K388/L388</f>
        <v>1.1909841369438616</v>
      </c>
      <c r="U388">
        <f t="shared" ref="U388:U446" si="52">LN(M388)</f>
        <v>18.462496345161963</v>
      </c>
      <c r="V388">
        <f t="shared" ref="V388:V446" si="53">N388</f>
        <v>17.433899999999998</v>
      </c>
      <c r="W388" s="14">
        <v>2.5921352295156685E-2</v>
      </c>
      <c r="X388" s="14">
        <v>1.6353111432712234E-2</v>
      </c>
    </row>
    <row r="389" spans="1:24" x14ac:dyDescent="0.25">
      <c r="A389">
        <f t="shared" ref="A389:A452" si="54">IF(C389=C388,A388,A388+1)</f>
        <v>4</v>
      </c>
      <c r="B389">
        <f t="shared" ref="B389:B452" si="55">IF(D389=D388,B388,B388+1)</f>
        <v>42</v>
      </c>
      <c r="C389" t="s">
        <v>526</v>
      </c>
      <c r="D389" t="s">
        <v>122</v>
      </c>
      <c r="E389" s="1">
        <v>2017</v>
      </c>
      <c r="F389" s="10">
        <v>3165593.66</v>
      </c>
      <c r="G389" s="10">
        <v>1519244.76</v>
      </c>
      <c r="H389" s="10">
        <v>49099228.380000003</v>
      </c>
      <c r="I389" s="10">
        <v>185977096.27040002</v>
      </c>
      <c r="J389" s="10">
        <v>42419755.700000003</v>
      </c>
      <c r="K389" s="10">
        <v>55680620.700000003</v>
      </c>
      <c r="L389" s="10">
        <v>46044725.740000002</v>
      </c>
      <c r="M389" s="10">
        <v>106894581.74000001</v>
      </c>
      <c r="N389" s="10">
        <v>31.926158000000001</v>
      </c>
      <c r="O389" s="10">
        <v>147010449.80000001</v>
      </c>
      <c r="P389" s="10">
        <v>92.275604000000016</v>
      </c>
      <c r="Q389" s="10">
        <f t="shared" si="48"/>
        <v>8.1689884962560418E-3</v>
      </c>
      <c r="R389">
        <f t="shared" si="49"/>
        <v>0.39683728594567769</v>
      </c>
      <c r="S389">
        <f t="shared" si="50"/>
        <v>1.3752843914724691</v>
      </c>
      <c r="T389">
        <f t="shared" si="51"/>
        <v>1.2092725020105637</v>
      </c>
      <c r="U389">
        <f t="shared" si="52"/>
        <v>18.487353689397352</v>
      </c>
      <c r="V389">
        <f t="shared" si="53"/>
        <v>31.926158000000001</v>
      </c>
      <c r="W389" s="14">
        <v>4.9072624287288757E-2</v>
      </c>
      <c r="X389" s="14">
        <v>7.5466324932389525E-3</v>
      </c>
    </row>
    <row r="390" spans="1:24" x14ac:dyDescent="0.25">
      <c r="A390">
        <f t="shared" si="54"/>
        <v>4</v>
      </c>
      <c r="B390">
        <f t="shared" si="55"/>
        <v>42</v>
      </c>
      <c r="C390" t="s">
        <v>526</v>
      </c>
      <c r="D390" t="s">
        <v>122</v>
      </c>
      <c r="E390" s="1">
        <v>2018</v>
      </c>
      <c r="F390" s="10">
        <v>15722765.999999998</v>
      </c>
      <c r="G390" s="10">
        <v>936010.27999999991</v>
      </c>
      <c r="H390" s="10">
        <v>47479994.939999998</v>
      </c>
      <c r="I390" s="10">
        <v>151600619.96759999</v>
      </c>
      <c r="J390" s="10">
        <v>39808940.159999996</v>
      </c>
      <c r="K390" s="10">
        <v>49891738.519999996</v>
      </c>
      <c r="L390" s="10">
        <v>40739433.68</v>
      </c>
      <c r="M390" s="10">
        <v>97996046.799999997</v>
      </c>
      <c r="N390" s="10">
        <v>34.111965999999995</v>
      </c>
      <c r="O390" s="10">
        <v>14065899.079999998</v>
      </c>
      <c r="P390" s="10">
        <v>76.774909999999991</v>
      </c>
      <c r="Q390" s="10">
        <f t="shared" si="48"/>
        <v>6.1741850409321782E-3</v>
      </c>
      <c r="R390">
        <f t="shared" si="49"/>
        <v>0.4062300619253143</v>
      </c>
      <c r="S390">
        <f t="shared" si="50"/>
        <v>0.14353537249014822</v>
      </c>
      <c r="T390">
        <f t="shared" si="51"/>
        <v>1.2246546898979866</v>
      </c>
      <c r="U390">
        <f t="shared" si="52"/>
        <v>18.400437697045707</v>
      </c>
      <c r="V390">
        <f t="shared" si="53"/>
        <v>34.111965999999995</v>
      </c>
      <c r="W390" s="14">
        <v>4.6337730249836229E-2</v>
      </c>
      <c r="X390" s="14">
        <v>1.9129594050304906E-2</v>
      </c>
    </row>
    <row r="391" spans="1:24" x14ac:dyDescent="0.25">
      <c r="A391">
        <f t="shared" si="54"/>
        <v>4</v>
      </c>
      <c r="B391">
        <f t="shared" si="55"/>
        <v>43</v>
      </c>
      <c r="C391" t="s">
        <v>526</v>
      </c>
      <c r="D391" t="s">
        <v>123</v>
      </c>
      <c r="E391" s="1">
        <v>2010</v>
      </c>
      <c r="F391" s="10">
        <v>11081760.475000001</v>
      </c>
      <c r="G391" s="10">
        <v>9967375</v>
      </c>
      <c r="H391" s="10">
        <v>43183825.175000004</v>
      </c>
      <c r="I391" s="10">
        <v>142699860</v>
      </c>
      <c r="J391" s="10">
        <v>35084369.200000003</v>
      </c>
      <c r="K391" s="10">
        <v>13348333.312500002</v>
      </c>
      <c r="L391" s="10">
        <v>10828177.275</v>
      </c>
      <c r="M391" s="10">
        <v>64556340.187500007</v>
      </c>
      <c r="N391" s="10">
        <v>19.605250000000002</v>
      </c>
      <c r="O391" s="10">
        <v>9138320.0500000007</v>
      </c>
      <c r="P391" s="10">
        <v>96.131625000000014</v>
      </c>
      <c r="Q391" s="10">
        <f t="shared" si="48"/>
        <v>6.984852683107047E-2</v>
      </c>
      <c r="R391">
        <f t="shared" si="49"/>
        <v>0.54346899310121299</v>
      </c>
      <c r="S391">
        <f t="shared" si="50"/>
        <v>0.1415557329219454</v>
      </c>
      <c r="T391">
        <f t="shared" si="51"/>
        <v>1.2327405595139742</v>
      </c>
      <c r="U391">
        <f t="shared" si="52"/>
        <v>17.983048891773571</v>
      </c>
      <c r="V391">
        <f t="shared" si="53"/>
        <v>19.605250000000002</v>
      </c>
      <c r="W391" s="14">
        <v>4.8285665806705014E-2</v>
      </c>
      <c r="X391" s="14">
        <v>9.9355740122640535E-3</v>
      </c>
    </row>
    <row r="392" spans="1:24" x14ac:dyDescent="0.25">
      <c r="A392">
        <f t="shared" si="54"/>
        <v>4</v>
      </c>
      <c r="B392">
        <f t="shared" si="55"/>
        <v>43</v>
      </c>
      <c r="C392" t="s">
        <v>526</v>
      </c>
      <c r="D392" t="s">
        <v>123</v>
      </c>
      <c r="E392" s="1">
        <v>2011</v>
      </c>
      <c r="F392" s="10">
        <v>6985182.8000000007</v>
      </c>
      <c r="G392" s="10">
        <v>6153994</v>
      </c>
      <c r="H392" s="10">
        <v>46235220.6646</v>
      </c>
      <c r="I392" s="10">
        <v>109606629.24000001</v>
      </c>
      <c r="J392" s="10">
        <v>33370312.192000002</v>
      </c>
      <c r="K392" s="10">
        <v>12809530.518800002</v>
      </c>
      <c r="L392" s="10">
        <v>8819200.8871999998</v>
      </c>
      <c r="M392" s="10">
        <v>61888415.904400006</v>
      </c>
      <c r="N392" s="10">
        <v>22.857692</v>
      </c>
      <c r="O392" s="10">
        <v>9552429.2917999998</v>
      </c>
      <c r="P392" s="10">
        <v>100.14226600000001</v>
      </c>
      <c r="Q392" s="10">
        <f t="shared" si="48"/>
        <v>5.6146184246984872E-2</v>
      </c>
      <c r="R392">
        <f t="shared" si="49"/>
        <v>0.53920126576753291</v>
      </c>
      <c r="S392">
        <f t="shared" si="50"/>
        <v>0.15434922920883587</v>
      </c>
      <c r="T392">
        <f t="shared" si="51"/>
        <v>1.4524593194595987</v>
      </c>
      <c r="U392">
        <f t="shared" si="52"/>
        <v>17.940843578047858</v>
      </c>
      <c r="V392">
        <f t="shared" si="53"/>
        <v>22.857692</v>
      </c>
      <c r="W392" s="14">
        <v>4.5184699932706573E-2</v>
      </c>
      <c r="X392" s="14">
        <v>9.0692490969199475E-3</v>
      </c>
    </row>
    <row r="393" spans="1:24" x14ac:dyDescent="0.25">
      <c r="A393">
        <f t="shared" si="54"/>
        <v>4</v>
      </c>
      <c r="B393">
        <f t="shared" si="55"/>
        <v>43</v>
      </c>
      <c r="C393" t="s">
        <v>526</v>
      </c>
      <c r="D393" t="s">
        <v>123</v>
      </c>
      <c r="E393" s="1">
        <v>2012</v>
      </c>
      <c r="F393" s="10">
        <v>2790925.5</v>
      </c>
      <c r="G393" s="10">
        <v>2790925.5</v>
      </c>
      <c r="H393" s="10">
        <v>50202542.050099999</v>
      </c>
      <c r="I393" s="10">
        <v>93154927.781849995</v>
      </c>
      <c r="J393" s="10">
        <v>33240616.207699999</v>
      </c>
      <c r="K393" s="10">
        <v>14938107.359449999</v>
      </c>
      <c r="L393" s="10">
        <v>8892015.5032499991</v>
      </c>
      <c r="M393" s="10">
        <v>62712611.88335</v>
      </c>
      <c r="N393" s="10">
        <v>19.959346</v>
      </c>
      <c r="O393" s="10">
        <v>8902823.9965499993</v>
      </c>
      <c r="P393" s="10">
        <v>89.055895499999991</v>
      </c>
      <c r="Q393" s="10">
        <f t="shared" si="48"/>
        <v>2.9960041475591965E-2</v>
      </c>
      <c r="R393">
        <f t="shared" si="49"/>
        <v>0.5300467515135544</v>
      </c>
      <c r="S393">
        <f t="shared" si="50"/>
        <v>0.1419622581357303</v>
      </c>
      <c r="T393">
        <f t="shared" si="51"/>
        <v>1.6799461667594007</v>
      </c>
      <c r="U393">
        <f t="shared" si="52"/>
        <v>17.954073131840822</v>
      </c>
      <c r="V393">
        <f t="shared" si="53"/>
        <v>19.959346</v>
      </c>
      <c r="W393" s="14">
        <v>3.3904133392352209E-2</v>
      </c>
      <c r="X393" s="14">
        <v>1.2871224007919967E-2</v>
      </c>
    </row>
    <row r="394" spans="1:24" x14ac:dyDescent="0.25">
      <c r="A394">
        <f t="shared" si="54"/>
        <v>4</v>
      </c>
      <c r="B394">
        <f t="shared" si="55"/>
        <v>43</v>
      </c>
      <c r="C394" t="s">
        <v>526</v>
      </c>
      <c r="D394" t="s">
        <v>123</v>
      </c>
      <c r="E394" s="1">
        <v>2013</v>
      </c>
      <c r="F394" s="10">
        <v>0</v>
      </c>
      <c r="G394" s="10">
        <v>0</v>
      </c>
      <c r="H394" s="10">
        <v>52835678.925750002</v>
      </c>
      <c r="I394" s="10">
        <v>105121642.37085</v>
      </c>
      <c r="J394" s="10">
        <v>31737508.482750002</v>
      </c>
      <c r="K394" s="10">
        <v>17827608.776250001</v>
      </c>
      <c r="L394" s="10">
        <v>9727668.9216000009</v>
      </c>
      <c r="M394" s="10">
        <v>63475496.714699998</v>
      </c>
      <c r="N394" s="10">
        <v>11.565382500000002</v>
      </c>
      <c r="O394" s="10">
        <v>8778159.5853000004</v>
      </c>
      <c r="P394" s="10">
        <v>98.005908000000005</v>
      </c>
      <c r="Q394" s="10">
        <f t="shared" si="48"/>
        <v>0</v>
      </c>
      <c r="R394">
        <f t="shared" si="49"/>
        <v>0.49999622098900504</v>
      </c>
      <c r="S394">
        <f t="shared" si="50"/>
        <v>0.13829209757514363</v>
      </c>
      <c r="T394">
        <f t="shared" si="51"/>
        <v>1.8326701823357006</v>
      </c>
      <c r="U394">
        <f t="shared" si="52"/>
        <v>17.966164510883988</v>
      </c>
      <c r="V394">
        <f t="shared" si="53"/>
        <v>11.565382500000002</v>
      </c>
      <c r="W394" s="14">
        <v>5.9020074751055862E-2</v>
      </c>
      <c r="X394" s="14">
        <v>1.8806546672410551E-2</v>
      </c>
    </row>
    <row r="395" spans="1:24" x14ac:dyDescent="0.25">
      <c r="A395">
        <f t="shared" si="54"/>
        <v>4</v>
      </c>
      <c r="B395">
        <f t="shared" si="55"/>
        <v>43</v>
      </c>
      <c r="C395" t="s">
        <v>526</v>
      </c>
      <c r="D395" t="s">
        <v>123</v>
      </c>
      <c r="E395" s="1">
        <v>2014</v>
      </c>
      <c r="F395" s="10">
        <v>0</v>
      </c>
      <c r="G395" s="10">
        <v>0</v>
      </c>
      <c r="H395" s="10">
        <v>50938745.051449999</v>
      </c>
      <c r="I395" s="10">
        <v>109655873.8874</v>
      </c>
      <c r="J395" s="10">
        <v>28445998.067899998</v>
      </c>
      <c r="K395" s="10">
        <v>18655894.756749999</v>
      </c>
      <c r="L395" s="10">
        <v>8176785.8511999995</v>
      </c>
      <c r="M395" s="10">
        <v>60182590.983449996</v>
      </c>
      <c r="N395" s="10">
        <v>17.616253</v>
      </c>
      <c r="O395" s="10">
        <v>6848972.9025999997</v>
      </c>
      <c r="P395" s="10">
        <v>87.192371499999993</v>
      </c>
      <c r="Q395" s="10">
        <f t="shared" si="48"/>
        <v>0</v>
      </c>
      <c r="R395">
        <f t="shared" si="49"/>
        <v>0.47266157211015641</v>
      </c>
      <c r="S395">
        <f t="shared" si="50"/>
        <v>0.11380322433248917</v>
      </c>
      <c r="T395">
        <f t="shared" si="51"/>
        <v>2.2815682220676132</v>
      </c>
      <c r="U395">
        <f t="shared" si="52"/>
        <v>17.912893682135195</v>
      </c>
      <c r="V395">
        <f t="shared" si="53"/>
        <v>17.616253</v>
      </c>
      <c r="W395" s="14">
        <v>3.0573891079747284E-2</v>
      </c>
      <c r="X395" s="14">
        <v>4.4231005355685879E-3</v>
      </c>
    </row>
    <row r="396" spans="1:24" x14ac:dyDescent="0.25">
      <c r="A396">
        <f t="shared" si="54"/>
        <v>4</v>
      </c>
      <c r="B396">
        <f t="shared" si="55"/>
        <v>43</v>
      </c>
      <c r="C396" t="s">
        <v>526</v>
      </c>
      <c r="D396" t="s">
        <v>123</v>
      </c>
      <c r="E396" s="1">
        <v>2015</v>
      </c>
      <c r="F396" s="10">
        <v>0</v>
      </c>
      <c r="G396" s="10">
        <v>0</v>
      </c>
      <c r="H396" s="10">
        <v>62746270.105999999</v>
      </c>
      <c r="I396" s="10">
        <v>148435142.47599998</v>
      </c>
      <c r="J396" s="10">
        <v>32085311.363999996</v>
      </c>
      <c r="K396" s="10">
        <v>27436272.877999999</v>
      </c>
      <c r="L396" s="10">
        <v>13734076.4925</v>
      </c>
      <c r="M396" s="10">
        <v>77911691.175999999</v>
      </c>
      <c r="N396" s="10">
        <v>26.884419999999999</v>
      </c>
      <c r="O396" s="10">
        <v>9587445.6209999993</v>
      </c>
      <c r="P396" s="10">
        <v>142.146355</v>
      </c>
      <c r="Q396" s="10">
        <f t="shared" si="48"/>
        <v>0</v>
      </c>
      <c r="R396">
        <f t="shared" si="49"/>
        <v>0.41181638955211886</v>
      </c>
      <c r="S396">
        <f t="shared" si="50"/>
        <v>0.12305528831792739</v>
      </c>
      <c r="T396">
        <f t="shared" si="51"/>
        <v>1.9976787585960067</v>
      </c>
      <c r="U396">
        <f t="shared" si="52"/>
        <v>18.171086578861338</v>
      </c>
      <c r="V396">
        <f t="shared" si="53"/>
        <v>26.884419999999999</v>
      </c>
      <c r="W396" s="14">
        <v>6.7620080918459058E-2</v>
      </c>
      <c r="X396" s="14">
        <v>1.557907113462211E-2</v>
      </c>
    </row>
    <row r="397" spans="1:24" x14ac:dyDescent="0.25">
      <c r="A397">
        <f t="shared" si="54"/>
        <v>4</v>
      </c>
      <c r="B397">
        <f t="shared" si="55"/>
        <v>43</v>
      </c>
      <c r="C397" t="s">
        <v>526</v>
      </c>
      <c r="D397" t="s">
        <v>123</v>
      </c>
      <c r="E397" s="1">
        <v>2016</v>
      </c>
      <c r="F397" s="10">
        <v>107828.6715</v>
      </c>
      <c r="G397" s="10">
        <v>107828.6715</v>
      </c>
      <c r="H397" s="10">
        <v>51532429.162499994</v>
      </c>
      <c r="I397" s="10">
        <v>181486250.07149997</v>
      </c>
      <c r="J397" s="10">
        <v>28063794.362999998</v>
      </c>
      <c r="K397" s="10">
        <v>31335759.658499997</v>
      </c>
      <c r="L397" s="10">
        <v>11005314.0285</v>
      </c>
      <c r="M397" s="10">
        <v>64886302.601999998</v>
      </c>
      <c r="N397" s="10">
        <v>31.18731</v>
      </c>
      <c r="O397" s="10">
        <v>11763049.4355</v>
      </c>
      <c r="P397" s="10">
        <v>150.51266999999999</v>
      </c>
      <c r="Q397" s="10">
        <f t="shared" si="48"/>
        <v>5.9414237418823094E-4</v>
      </c>
      <c r="R397">
        <f t="shared" si="49"/>
        <v>0.43250722013146398</v>
      </c>
      <c r="S397">
        <f t="shared" si="50"/>
        <v>0.18128709702650594</v>
      </c>
      <c r="T397">
        <f t="shared" si="51"/>
        <v>2.8473298969344349</v>
      </c>
      <c r="U397">
        <f t="shared" si="52"/>
        <v>17.988147105501007</v>
      </c>
      <c r="V397">
        <f t="shared" si="53"/>
        <v>31.18731</v>
      </c>
      <c r="W397" s="14">
        <v>2.5921352295156685E-2</v>
      </c>
      <c r="X397" s="14">
        <v>1.6353111432712234E-2</v>
      </c>
    </row>
    <row r="398" spans="1:24" x14ac:dyDescent="0.25">
      <c r="A398">
        <f t="shared" si="54"/>
        <v>4</v>
      </c>
      <c r="B398">
        <f t="shared" si="55"/>
        <v>43</v>
      </c>
      <c r="C398" t="s">
        <v>526</v>
      </c>
      <c r="D398" t="s">
        <v>123</v>
      </c>
      <c r="E398" s="1">
        <v>2017</v>
      </c>
      <c r="F398" s="10">
        <v>94647.54740000001</v>
      </c>
      <c r="G398" s="10">
        <v>94647.54740000001</v>
      </c>
      <c r="H398" s="10">
        <v>53626948.0682</v>
      </c>
      <c r="I398" s="10">
        <v>244168524.14540002</v>
      </c>
      <c r="J398" s="10">
        <v>24988343.6534</v>
      </c>
      <c r="K398" s="10">
        <v>38514175.748400003</v>
      </c>
      <c r="L398" s="10">
        <v>12899048.5536</v>
      </c>
      <c r="M398" s="10">
        <v>69084663.009200007</v>
      </c>
      <c r="N398" s="10">
        <v>37.030340000000002</v>
      </c>
      <c r="O398" s="10">
        <v>11126115.940000001</v>
      </c>
      <c r="P398" s="10">
        <v>144.11808000000002</v>
      </c>
      <c r="Q398" s="10">
        <f t="shared" si="48"/>
        <v>3.8763205753595945E-4</v>
      </c>
      <c r="R398">
        <f t="shared" si="49"/>
        <v>0.3617060945939955</v>
      </c>
      <c r="S398">
        <f t="shared" si="50"/>
        <v>0.16105044818005895</v>
      </c>
      <c r="T398">
        <f t="shared" si="51"/>
        <v>2.9858152396558788</v>
      </c>
      <c r="U398">
        <f t="shared" si="52"/>
        <v>18.0508433105454</v>
      </c>
      <c r="V398">
        <f t="shared" si="53"/>
        <v>37.030340000000002</v>
      </c>
      <c r="W398" s="14">
        <v>4.9072624287288757E-2</v>
      </c>
      <c r="X398" s="14">
        <v>7.5466324932389525E-3</v>
      </c>
    </row>
    <row r="399" spans="1:24" x14ac:dyDescent="0.25">
      <c r="A399">
        <f t="shared" si="54"/>
        <v>4</v>
      </c>
      <c r="B399">
        <f t="shared" si="55"/>
        <v>43</v>
      </c>
      <c r="C399" t="s">
        <v>526</v>
      </c>
      <c r="D399" t="s">
        <v>123</v>
      </c>
      <c r="E399" s="1">
        <v>2018</v>
      </c>
      <c r="F399" s="10">
        <v>70835.198399999994</v>
      </c>
      <c r="G399" s="10">
        <v>70835.198399999994</v>
      </c>
      <c r="H399" s="10">
        <v>45290742.290799998</v>
      </c>
      <c r="I399" s="10">
        <v>219009919.6022</v>
      </c>
      <c r="J399" s="10">
        <v>18631054.758400001</v>
      </c>
      <c r="K399" s="10">
        <v>34482103.817599997</v>
      </c>
      <c r="L399" s="10">
        <v>10941187.8268</v>
      </c>
      <c r="M399" s="10">
        <v>58160138.878199995</v>
      </c>
      <c r="N399" s="10">
        <v>47.719974000000001</v>
      </c>
      <c r="O399" s="10">
        <v>11578732.1962</v>
      </c>
      <c r="P399" s="10">
        <v>140.67738</v>
      </c>
      <c r="Q399" s="10">
        <f t="shared" si="48"/>
        <v>3.234337445932218E-4</v>
      </c>
      <c r="R399">
        <f t="shared" si="49"/>
        <v>0.32034061674813896</v>
      </c>
      <c r="S399">
        <f t="shared" si="50"/>
        <v>0.199083640780989</v>
      </c>
      <c r="T399">
        <f t="shared" si="51"/>
        <v>3.1515868627296086</v>
      </c>
      <c r="U399">
        <f t="shared" si="52"/>
        <v>17.8787107790512</v>
      </c>
      <c r="V399">
        <f t="shared" si="53"/>
        <v>47.719974000000001</v>
      </c>
      <c r="W399" s="14">
        <v>4.6337730249836229E-2</v>
      </c>
      <c r="X399" s="14">
        <v>1.9129594050304906E-2</v>
      </c>
    </row>
    <row r="400" spans="1:24" x14ac:dyDescent="0.25">
      <c r="A400">
        <f t="shared" si="54"/>
        <v>4</v>
      </c>
      <c r="B400">
        <f t="shared" si="55"/>
        <v>44</v>
      </c>
      <c r="C400" t="s">
        <v>526</v>
      </c>
      <c r="D400" t="s">
        <v>124</v>
      </c>
      <c r="E400" s="1">
        <v>2010</v>
      </c>
      <c r="F400" s="10">
        <v>514349.50000000006</v>
      </c>
      <c r="G400" s="10">
        <v>0</v>
      </c>
      <c r="H400" s="10">
        <v>51206252.287500001</v>
      </c>
      <c r="I400" s="10">
        <v>303122034.01250005</v>
      </c>
      <c r="J400" s="10">
        <v>56108017.850000001</v>
      </c>
      <c r="K400" s="10">
        <v>11980587.050000001</v>
      </c>
      <c r="L400" s="10">
        <v>9192728.7375000007</v>
      </c>
      <c r="M400" s="10">
        <v>71030405.612500012</v>
      </c>
      <c r="N400" s="10">
        <v>37.480625000000003</v>
      </c>
      <c r="O400" s="10">
        <v>19660795.462500002</v>
      </c>
      <c r="P400" s="10">
        <v>162.27875</v>
      </c>
      <c r="Q400" s="10">
        <f t="shared" si="48"/>
        <v>0</v>
      </c>
      <c r="R400">
        <f t="shared" si="49"/>
        <v>0.78991549275520467</v>
      </c>
      <c r="S400">
        <f t="shared" si="50"/>
        <v>0.27679407562104746</v>
      </c>
      <c r="T400">
        <f t="shared" si="51"/>
        <v>1.3032677665258912</v>
      </c>
      <c r="U400">
        <f t="shared" si="52"/>
        <v>18.078618591396939</v>
      </c>
      <c r="V400">
        <f t="shared" si="53"/>
        <v>37.480625000000003</v>
      </c>
      <c r="W400" s="14">
        <v>4.8285665806705014E-2</v>
      </c>
      <c r="X400" s="14">
        <v>9.9355740122640535E-3</v>
      </c>
    </row>
    <row r="401" spans="1:24" x14ac:dyDescent="0.25">
      <c r="A401">
        <f t="shared" si="54"/>
        <v>4</v>
      </c>
      <c r="B401">
        <f t="shared" si="55"/>
        <v>44</v>
      </c>
      <c r="C401" t="s">
        <v>526</v>
      </c>
      <c r="D401" t="s">
        <v>124</v>
      </c>
      <c r="E401" s="1">
        <v>2011</v>
      </c>
      <c r="F401" s="10">
        <v>1653386.375</v>
      </c>
      <c r="G401" s="10">
        <v>0</v>
      </c>
      <c r="H401" s="10">
        <v>40716942.237000003</v>
      </c>
      <c r="I401" s="10">
        <v>216405798.42500001</v>
      </c>
      <c r="J401" s="10">
        <v>52513693.1796</v>
      </c>
      <c r="K401" s="10">
        <v>19433178.159600001</v>
      </c>
      <c r="L401" s="10">
        <v>23095332.0748</v>
      </c>
      <c r="M401" s="10">
        <v>74694597.691400006</v>
      </c>
      <c r="N401" s="10">
        <v>54.746569999999998</v>
      </c>
      <c r="O401" s="10">
        <v>18929701.5284</v>
      </c>
      <c r="P401" s="10">
        <v>148.25531000000001</v>
      </c>
      <c r="Q401" s="10">
        <f t="shared" si="48"/>
        <v>0</v>
      </c>
      <c r="R401">
        <f t="shared" si="49"/>
        <v>0.70304539823026835</v>
      </c>
      <c r="S401">
        <f t="shared" si="50"/>
        <v>0.25342798694234725</v>
      </c>
      <c r="T401">
        <f t="shared" si="51"/>
        <v>0.84143315613132563</v>
      </c>
      <c r="U401">
        <f t="shared" si="52"/>
        <v>18.128918327426245</v>
      </c>
      <c r="V401">
        <f t="shared" si="53"/>
        <v>54.746569999999998</v>
      </c>
      <c r="W401" s="14">
        <v>4.5184699932706573E-2</v>
      </c>
      <c r="X401" s="14">
        <v>9.0692490969199475E-3</v>
      </c>
    </row>
    <row r="402" spans="1:24" x14ac:dyDescent="0.25">
      <c r="A402">
        <f t="shared" si="54"/>
        <v>4</v>
      </c>
      <c r="B402">
        <f t="shared" si="55"/>
        <v>44</v>
      </c>
      <c r="C402" t="s">
        <v>526</v>
      </c>
      <c r="D402" t="s">
        <v>124</v>
      </c>
      <c r="E402" s="1">
        <v>2012</v>
      </c>
      <c r="F402" s="10">
        <v>8185962.0958500002</v>
      </c>
      <c r="G402" s="10">
        <v>0</v>
      </c>
      <c r="H402" s="10">
        <v>41068443.36045</v>
      </c>
      <c r="I402" s="10">
        <v>185416717.11695001</v>
      </c>
      <c r="J402" s="10">
        <v>53658375.949749999</v>
      </c>
      <c r="K402" s="10">
        <v>14990466.813300001</v>
      </c>
      <c r="L402" s="10">
        <v>19903299.141550001</v>
      </c>
      <c r="M402" s="10">
        <v>72279929.869399995</v>
      </c>
      <c r="N402" s="10">
        <v>45.923410499999996</v>
      </c>
      <c r="O402" s="10">
        <v>15875799.126</v>
      </c>
      <c r="P402" s="10">
        <v>122.54700150000001</v>
      </c>
      <c r="Q402" s="10">
        <f t="shared" si="48"/>
        <v>0</v>
      </c>
      <c r="R402">
        <f t="shared" si="49"/>
        <v>0.74236895424087135</v>
      </c>
      <c r="S402">
        <f t="shared" si="50"/>
        <v>0.21964325580676974</v>
      </c>
      <c r="T402">
        <f t="shared" si="51"/>
        <v>0.7531649254070647</v>
      </c>
      <c r="U402">
        <f t="shared" si="52"/>
        <v>18.096057053424964</v>
      </c>
      <c r="V402">
        <f t="shared" si="53"/>
        <v>45.923410499999996</v>
      </c>
      <c r="W402" s="14">
        <v>3.3904133392352209E-2</v>
      </c>
      <c r="X402" s="14">
        <v>1.2871224007919967E-2</v>
      </c>
    </row>
    <row r="403" spans="1:24" x14ac:dyDescent="0.25">
      <c r="A403">
        <f t="shared" si="54"/>
        <v>4</v>
      </c>
      <c r="B403">
        <f t="shared" si="55"/>
        <v>44</v>
      </c>
      <c r="C403" t="s">
        <v>526</v>
      </c>
      <c r="D403" t="s">
        <v>124</v>
      </c>
      <c r="E403" s="1">
        <v>2013</v>
      </c>
      <c r="F403" s="10">
        <v>5270173.4662500005</v>
      </c>
      <c r="G403" s="10">
        <v>0</v>
      </c>
      <c r="H403" s="10">
        <v>43693732.375650004</v>
      </c>
      <c r="I403" s="10">
        <v>196798981.6338</v>
      </c>
      <c r="J403" s="10">
        <v>52476269.672400005</v>
      </c>
      <c r="K403" s="10">
        <v>17481563.964900002</v>
      </c>
      <c r="L403" s="10">
        <v>17040862.923</v>
      </c>
      <c r="M403" s="10">
        <v>73006339.960050002</v>
      </c>
      <c r="N403" s="10">
        <v>29.898655500000004</v>
      </c>
      <c r="O403" s="10">
        <v>17884741.765799999</v>
      </c>
      <c r="P403" s="10">
        <v>145.2098025</v>
      </c>
      <c r="Q403" s="10">
        <f t="shared" si="48"/>
        <v>0</v>
      </c>
      <c r="R403">
        <f t="shared" si="49"/>
        <v>0.71879058313450161</v>
      </c>
      <c r="S403">
        <f t="shared" si="50"/>
        <v>0.24497518675209246</v>
      </c>
      <c r="T403">
        <f t="shared" si="51"/>
        <v>1.0258614275516054</v>
      </c>
      <c r="U403">
        <f t="shared" si="52"/>
        <v>18.106056844109336</v>
      </c>
      <c r="V403">
        <f t="shared" si="53"/>
        <v>29.898655500000004</v>
      </c>
      <c r="W403" s="14">
        <v>5.9020074751055862E-2</v>
      </c>
      <c r="X403" s="14">
        <v>1.8806546672410551E-2</v>
      </c>
    </row>
    <row r="404" spans="1:24" x14ac:dyDescent="0.25">
      <c r="A404">
        <f t="shared" si="54"/>
        <v>4</v>
      </c>
      <c r="B404">
        <f t="shared" si="55"/>
        <v>44</v>
      </c>
      <c r="C404" t="s">
        <v>526</v>
      </c>
      <c r="D404" t="s">
        <v>124</v>
      </c>
      <c r="E404" s="1">
        <v>2014</v>
      </c>
      <c r="F404" s="10">
        <v>3317843.4738499997</v>
      </c>
      <c r="G404" s="10">
        <v>0</v>
      </c>
      <c r="H404" s="10">
        <v>39739551.602399997</v>
      </c>
      <c r="I404" s="10">
        <v>229534750.30129999</v>
      </c>
      <c r="J404" s="10">
        <v>47838365.331950001</v>
      </c>
      <c r="K404" s="10">
        <v>13275963.8182</v>
      </c>
      <c r="L404" s="10">
        <v>13041093.91295</v>
      </c>
      <c r="M404" s="10">
        <v>63878343.488399997</v>
      </c>
      <c r="N404" s="10">
        <v>40.727483999999997</v>
      </c>
      <c r="O404" s="10">
        <v>15979226.32615</v>
      </c>
      <c r="P404" s="10">
        <v>132.687557</v>
      </c>
      <c r="Q404" s="10">
        <f t="shared" si="48"/>
        <v>0</v>
      </c>
      <c r="R404">
        <f t="shared" si="49"/>
        <v>0.74889802583307785</v>
      </c>
      <c r="S404">
        <f t="shared" si="50"/>
        <v>0.25015091897384206</v>
      </c>
      <c r="T404">
        <f t="shared" si="51"/>
        <v>1.0180099849612132</v>
      </c>
      <c r="U404">
        <f t="shared" si="52"/>
        <v>17.972490949359326</v>
      </c>
      <c r="V404">
        <f t="shared" si="53"/>
        <v>40.727483999999997</v>
      </c>
      <c r="W404" s="14">
        <v>3.0573891079747284E-2</v>
      </c>
      <c r="X404" s="14">
        <v>4.4231005355685879E-3</v>
      </c>
    </row>
    <row r="405" spans="1:24" x14ac:dyDescent="0.25">
      <c r="A405">
        <f t="shared" si="54"/>
        <v>4</v>
      </c>
      <c r="B405">
        <f t="shared" si="55"/>
        <v>44</v>
      </c>
      <c r="C405" t="s">
        <v>526</v>
      </c>
      <c r="D405" t="s">
        <v>124</v>
      </c>
      <c r="E405" s="1">
        <v>2015</v>
      </c>
      <c r="F405" s="10">
        <v>4254008.0474999994</v>
      </c>
      <c r="G405" s="10">
        <v>0</v>
      </c>
      <c r="H405" s="10">
        <v>48642994.287499994</v>
      </c>
      <c r="I405" s="10">
        <v>283540598.28749996</v>
      </c>
      <c r="J405" s="10">
        <v>57576526.549499996</v>
      </c>
      <c r="K405" s="10">
        <v>19172894.973499998</v>
      </c>
      <c r="L405" s="10">
        <v>17208787.462499999</v>
      </c>
      <c r="M405" s="10">
        <v>80185180.178499997</v>
      </c>
      <c r="N405" s="10">
        <v>67.612309999999994</v>
      </c>
      <c r="O405" s="10">
        <v>21291126.4505</v>
      </c>
      <c r="P405" s="10">
        <v>181.06857500000001</v>
      </c>
      <c r="Q405" s="10">
        <f t="shared" si="48"/>
        <v>0</v>
      </c>
      <c r="R405">
        <f t="shared" si="49"/>
        <v>0.71804448679081423</v>
      </c>
      <c r="S405">
        <f t="shared" si="50"/>
        <v>0.26552445730126045</v>
      </c>
      <c r="T405">
        <f t="shared" si="51"/>
        <v>1.1141339862137309</v>
      </c>
      <c r="U405">
        <f t="shared" si="52"/>
        <v>18.199849269957504</v>
      </c>
      <c r="V405">
        <f t="shared" si="53"/>
        <v>67.612309999999994</v>
      </c>
      <c r="W405" s="14">
        <v>6.7620080918459058E-2</v>
      </c>
      <c r="X405" s="14">
        <v>1.557907113462211E-2</v>
      </c>
    </row>
    <row r="406" spans="1:24" x14ac:dyDescent="0.25">
      <c r="A406">
        <f t="shared" si="54"/>
        <v>4</v>
      </c>
      <c r="B406">
        <f t="shared" si="55"/>
        <v>44</v>
      </c>
      <c r="C406" t="s">
        <v>526</v>
      </c>
      <c r="D406" t="s">
        <v>124</v>
      </c>
      <c r="E406" s="1">
        <v>2016</v>
      </c>
      <c r="F406" s="10">
        <v>10964489.646</v>
      </c>
      <c r="G406" s="10">
        <v>0</v>
      </c>
      <c r="H406" s="10">
        <v>112294539.32399999</v>
      </c>
      <c r="I406" s="10">
        <v>556011023.79899991</v>
      </c>
      <c r="J406" s="10">
        <v>102371977.02599999</v>
      </c>
      <c r="K406" s="10">
        <v>28148552.173499998</v>
      </c>
      <c r="L406" s="10">
        <v>32713415.492999997</v>
      </c>
      <c r="M406" s="10">
        <v>205482812.41949999</v>
      </c>
      <c r="N406" s="10">
        <v>24.407459999999997</v>
      </c>
      <c r="O406" s="10">
        <v>23473913.397</v>
      </c>
      <c r="P406" s="10">
        <v>112.44865499999999</v>
      </c>
      <c r="Q406" s="10">
        <f t="shared" si="48"/>
        <v>0</v>
      </c>
      <c r="R406">
        <f t="shared" si="49"/>
        <v>0.49820214070753616</v>
      </c>
      <c r="S406">
        <f t="shared" si="50"/>
        <v>0.11423784364541996</v>
      </c>
      <c r="T406">
        <f t="shared" si="51"/>
        <v>0.86045898140850541</v>
      </c>
      <c r="U406">
        <f t="shared" si="52"/>
        <v>19.140872950541407</v>
      </c>
      <c r="V406">
        <f t="shared" si="53"/>
        <v>24.407459999999997</v>
      </c>
      <c r="W406" s="14">
        <v>2.5921352295156685E-2</v>
      </c>
      <c r="X406" s="14">
        <v>1.6353111432712234E-2</v>
      </c>
    </row>
    <row r="407" spans="1:24" x14ac:dyDescent="0.25">
      <c r="A407">
        <f t="shared" si="54"/>
        <v>4</v>
      </c>
      <c r="B407">
        <f t="shared" si="55"/>
        <v>44</v>
      </c>
      <c r="C407" t="s">
        <v>526</v>
      </c>
      <c r="D407" t="s">
        <v>124</v>
      </c>
      <c r="E407" s="1">
        <v>2017</v>
      </c>
      <c r="F407" s="10">
        <v>73424598.840800002</v>
      </c>
      <c r="G407" s="10">
        <v>62050840</v>
      </c>
      <c r="H407" s="10">
        <v>98192151.593999997</v>
      </c>
      <c r="I407" s="10">
        <v>464318979.611</v>
      </c>
      <c r="J407" s="10">
        <v>104890609.8294</v>
      </c>
      <c r="K407" s="10">
        <v>29386136.889200002</v>
      </c>
      <c r="L407" s="10">
        <v>31278227.132000003</v>
      </c>
      <c r="M407" s="10">
        <v>212244678.03960001</v>
      </c>
      <c r="N407" s="10">
        <v>57.847396000000003</v>
      </c>
      <c r="O407" s="10">
        <v>29909485.683600001</v>
      </c>
      <c r="P407" s="10">
        <v>98.480688000000001</v>
      </c>
      <c r="Q407" s="10">
        <f t="shared" si="48"/>
        <v>0.13363838810118281</v>
      </c>
      <c r="R407">
        <f t="shared" si="49"/>
        <v>0.49419665453203876</v>
      </c>
      <c r="S407">
        <f t="shared" si="50"/>
        <v>0.14091983817855527</v>
      </c>
      <c r="T407">
        <f t="shared" si="51"/>
        <v>0.93950775295495415</v>
      </c>
      <c r="U407">
        <f t="shared" si="52"/>
        <v>19.173250308822997</v>
      </c>
      <c r="V407">
        <f t="shared" si="53"/>
        <v>57.847396000000003</v>
      </c>
      <c r="W407" s="14">
        <v>4.9072624287288757E-2</v>
      </c>
      <c r="X407" s="14">
        <v>7.5466324932389525E-3</v>
      </c>
    </row>
    <row r="408" spans="1:24" x14ac:dyDescent="0.25">
      <c r="A408">
        <f t="shared" si="54"/>
        <v>4</v>
      </c>
      <c r="B408">
        <f t="shared" si="55"/>
        <v>44</v>
      </c>
      <c r="C408" t="s">
        <v>526</v>
      </c>
      <c r="D408" t="s">
        <v>124</v>
      </c>
      <c r="E408" s="1">
        <v>2018</v>
      </c>
      <c r="F408" s="10">
        <v>64362586.173199996</v>
      </c>
      <c r="G408" s="10">
        <v>57006520</v>
      </c>
      <c r="H408" s="10">
        <v>90253770.648399994</v>
      </c>
      <c r="I408" s="10">
        <v>385423729.76479995</v>
      </c>
      <c r="J408" s="10">
        <v>97681848.928799987</v>
      </c>
      <c r="K408" s="10">
        <v>21402868.068999998</v>
      </c>
      <c r="L408" s="10">
        <v>24002061.959199999</v>
      </c>
      <c r="M408" s="10">
        <v>190331934.61839998</v>
      </c>
      <c r="N408" s="10">
        <v>44.317971999999997</v>
      </c>
      <c r="O408" s="10">
        <v>25622398.733399998</v>
      </c>
      <c r="P408" s="10">
        <v>81.372209999999995</v>
      </c>
      <c r="Q408" s="10">
        <f t="shared" si="48"/>
        <v>0.14790609813979932</v>
      </c>
      <c r="R408">
        <f t="shared" si="49"/>
        <v>0.51321838936090325</v>
      </c>
      <c r="S408">
        <f t="shared" si="50"/>
        <v>0.13461954655570973</v>
      </c>
      <c r="T408">
        <f t="shared" si="51"/>
        <v>0.89170955834468513</v>
      </c>
      <c r="U408">
        <f t="shared" si="52"/>
        <v>19.064280130160199</v>
      </c>
      <c r="V408">
        <f t="shared" si="53"/>
        <v>44.317971999999997</v>
      </c>
      <c r="W408" s="14">
        <v>4.6337730249836229E-2</v>
      </c>
      <c r="X408" s="14">
        <v>1.9129594050304906E-2</v>
      </c>
    </row>
    <row r="409" spans="1:24" x14ac:dyDescent="0.25">
      <c r="A409">
        <f t="shared" si="54"/>
        <v>4</v>
      </c>
      <c r="B409">
        <f t="shared" si="55"/>
        <v>45</v>
      </c>
      <c r="C409" t="s">
        <v>526</v>
      </c>
      <c r="D409" t="s">
        <v>127</v>
      </c>
      <c r="E409" s="1">
        <v>2010</v>
      </c>
      <c r="F409" s="10">
        <v>253879.75000000003</v>
      </c>
      <c r="G409" s="10">
        <v>0</v>
      </c>
      <c r="H409" s="10">
        <v>13549674.287500001</v>
      </c>
      <c r="I409" s="10">
        <v>35187305</v>
      </c>
      <c r="J409" s="10">
        <v>3166198.45</v>
      </c>
      <c r="K409" s="10">
        <v>14262975.887500001</v>
      </c>
      <c r="L409" s="10">
        <v>3705705.2750000004</v>
      </c>
      <c r="M409" s="10">
        <v>17430895.975000001</v>
      </c>
      <c r="N409" s="10">
        <v>19.111000000000001</v>
      </c>
      <c r="O409" s="10">
        <v>2467724.35</v>
      </c>
      <c r="P409" s="10">
        <v>75.537875</v>
      </c>
      <c r="Q409" s="10">
        <f t="shared" si="48"/>
        <v>0</v>
      </c>
      <c r="R409">
        <f t="shared" si="49"/>
        <v>0.18164289744721512</v>
      </c>
      <c r="S409">
        <f t="shared" si="50"/>
        <v>0.14157185915969531</v>
      </c>
      <c r="T409">
        <f t="shared" si="51"/>
        <v>3.8489234380626773</v>
      </c>
      <c r="U409">
        <f t="shared" si="52"/>
        <v>16.673754820363236</v>
      </c>
      <c r="V409">
        <f t="shared" si="53"/>
        <v>19.111000000000001</v>
      </c>
      <c r="W409" s="14">
        <v>4.8285665806705014E-2</v>
      </c>
      <c r="X409" s="14">
        <v>9.9355740122640535E-3</v>
      </c>
    </row>
    <row r="410" spans="1:24" x14ac:dyDescent="0.25">
      <c r="A410">
        <f t="shared" si="54"/>
        <v>4</v>
      </c>
      <c r="B410">
        <f t="shared" si="55"/>
        <v>45</v>
      </c>
      <c r="C410" t="s">
        <v>526</v>
      </c>
      <c r="D410" t="s">
        <v>127</v>
      </c>
      <c r="E410" s="1">
        <v>2011</v>
      </c>
      <c r="F410" s="10">
        <v>2730079.5745999999</v>
      </c>
      <c r="G410" s="10">
        <v>0</v>
      </c>
      <c r="H410" s="10">
        <v>12941633.592600001</v>
      </c>
      <c r="I410" s="10">
        <v>26952255.904000003</v>
      </c>
      <c r="J410" s="10">
        <v>4577148.9243999999</v>
      </c>
      <c r="K410" s="10">
        <v>16407978.607800001</v>
      </c>
      <c r="L410" s="10">
        <v>7921708.7960000001</v>
      </c>
      <c r="M410" s="10">
        <v>20986805.894200001</v>
      </c>
      <c r="N410" s="10">
        <v>19.820656</v>
      </c>
      <c r="O410" s="10">
        <v>2297190.0538000003</v>
      </c>
      <c r="P410" s="10">
        <v>66.255337999999995</v>
      </c>
      <c r="Q410" s="10">
        <f t="shared" si="48"/>
        <v>0</v>
      </c>
      <c r="R410">
        <f t="shared" si="49"/>
        <v>0.21809650060493291</v>
      </c>
      <c r="S410">
        <f t="shared" si="50"/>
        <v>0.10945877449768862</v>
      </c>
      <c r="T410">
        <f t="shared" si="51"/>
        <v>2.0712675800560949</v>
      </c>
      <c r="U410">
        <f t="shared" si="52"/>
        <v>16.859404507477969</v>
      </c>
      <c r="V410">
        <f t="shared" si="53"/>
        <v>19.820656</v>
      </c>
      <c r="W410" s="14">
        <v>4.5184699932706573E-2</v>
      </c>
      <c r="X410" s="14">
        <v>9.0692490969199475E-3</v>
      </c>
    </row>
    <row r="411" spans="1:24" x14ac:dyDescent="0.25">
      <c r="A411">
        <f t="shared" si="54"/>
        <v>4</v>
      </c>
      <c r="B411">
        <f t="shared" si="55"/>
        <v>45</v>
      </c>
      <c r="C411" t="s">
        <v>526</v>
      </c>
      <c r="D411" t="s">
        <v>127</v>
      </c>
      <c r="E411" s="1">
        <v>2012</v>
      </c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3"/>
      <c r="S411" s="3"/>
      <c r="T411" s="3"/>
      <c r="U411" s="3"/>
      <c r="V411" s="3"/>
      <c r="W411" s="15"/>
      <c r="X411" s="15"/>
    </row>
    <row r="412" spans="1:24" x14ac:dyDescent="0.25">
      <c r="A412">
        <f t="shared" si="54"/>
        <v>4</v>
      </c>
      <c r="B412">
        <f t="shared" si="55"/>
        <v>45</v>
      </c>
      <c r="C412" t="s">
        <v>526</v>
      </c>
      <c r="D412" t="s">
        <v>127</v>
      </c>
      <c r="E412" s="1">
        <v>2013</v>
      </c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3"/>
      <c r="S412" s="3"/>
      <c r="T412" s="3"/>
      <c r="U412" s="3"/>
      <c r="V412" s="3"/>
      <c r="W412" s="15"/>
      <c r="X412" s="15"/>
    </row>
    <row r="413" spans="1:24" x14ac:dyDescent="0.25">
      <c r="A413">
        <f t="shared" si="54"/>
        <v>4</v>
      </c>
      <c r="B413">
        <f t="shared" si="55"/>
        <v>45</v>
      </c>
      <c r="C413" t="s">
        <v>526</v>
      </c>
      <c r="D413" t="s">
        <v>127</v>
      </c>
      <c r="E413" s="1">
        <v>2014</v>
      </c>
      <c r="F413" s="10">
        <v>1892074.4615499999</v>
      </c>
      <c r="G413" s="10">
        <v>0</v>
      </c>
      <c r="H413" s="10">
        <v>14185099.847449999</v>
      </c>
      <c r="I413" s="10">
        <v>31765061.750099998</v>
      </c>
      <c r="J413" s="10">
        <v>6044742.4680500003</v>
      </c>
      <c r="K413" s="10">
        <v>17337722.262199998</v>
      </c>
      <c r="L413" s="10">
        <v>8111662.2810499994</v>
      </c>
      <c r="M413" s="10">
        <v>23870418.77665</v>
      </c>
      <c r="N413" s="10">
        <v>18.747571999999998</v>
      </c>
      <c r="O413" s="10">
        <v>2899869.5884500002</v>
      </c>
      <c r="P413" s="10">
        <v>65.374076500000001</v>
      </c>
      <c r="Q413" s="10">
        <f t="shared" si="48"/>
        <v>0</v>
      </c>
      <c r="R413">
        <f t="shared" si="49"/>
        <v>0.25323152160040679</v>
      </c>
      <c r="S413">
        <f t="shared" si="50"/>
        <v>0.12148381708688945</v>
      </c>
      <c r="T413">
        <f t="shared" si="51"/>
        <v>2.1373821618169919</v>
      </c>
      <c r="U413">
        <f t="shared" si="52"/>
        <v>16.988150542218513</v>
      </c>
      <c r="V413">
        <f t="shared" si="53"/>
        <v>18.747571999999998</v>
      </c>
      <c r="W413" s="14">
        <v>3.0573891079747284E-2</v>
      </c>
      <c r="X413" s="14">
        <v>4.4231005355685879E-3</v>
      </c>
    </row>
    <row r="414" spans="1:24" x14ac:dyDescent="0.25">
      <c r="A414">
        <f t="shared" si="54"/>
        <v>4</v>
      </c>
      <c r="B414">
        <f t="shared" si="55"/>
        <v>45</v>
      </c>
      <c r="C414" t="s">
        <v>526</v>
      </c>
      <c r="D414" t="s">
        <v>127</v>
      </c>
      <c r="E414" s="1">
        <v>2015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3"/>
      <c r="R414" s="3"/>
      <c r="S414" s="3"/>
      <c r="T414" s="3"/>
      <c r="U414" s="3"/>
      <c r="V414" s="3"/>
      <c r="W414" s="15"/>
      <c r="X414" s="15"/>
    </row>
    <row r="415" spans="1:24" x14ac:dyDescent="0.25">
      <c r="A415">
        <f t="shared" si="54"/>
        <v>4</v>
      </c>
      <c r="B415">
        <f t="shared" si="55"/>
        <v>45</v>
      </c>
      <c r="C415" t="s">
        <v>526</v>
      </c>
      <c r="D415" t="s">
        <v>127</v>
      </c>
      <c r="E415" s="1">
        <v>2016</v>
      </c>
      <c r="F415" s="10">
        <v>14163048.536999999</v>
      </c>
      <c r="G415" s="10">
        <v>0</v>
      </c>
      <c r="H415" s="10">
        <v>17541079.742999997</v>
      </c>
      <c r="I415" s="10">
        <v>52466895.887999997</v>
      </c>
      <c r="J415" s="10">
        <v>12900872.919</v>
      </c>
      <c r="K415" s="10">
        <v>28426496.966999996</v>
      </c>
      <c r="L415" s="10">
        <v>18465618.831</v>
      </c>
      <c r="M415" s="10">
        <v>41807838.484499998</v>
      </c>
      <c r="N415" s="10">
        <v>25.472864999999999</v>
      </c>
      <c r="O415" s="10">
        <v>3607693.7819999997</v>
      </c>
      <c r="P415" s="10">
        <v>55.885334999999991</v>
      </c>
      <c r="Q415" s="10">
        <f t="shared" si="48"/>
        <v>0</v>
      </c>
      <c r="R415">
        <f t="shared" si="49"/>
        <v>0.30857545825486576</v>
      </c>
      <c r="S415">
        <f t="shared" si="50"/>
        <v>8.6292281848953517E-2</v>
      </c>
      <c r="T415">
        <f t="shared" si="51"/>
        <v>1.5394283412412757</v>
      </c>
      <c r="U415">
        <f t="shared" si="52"/>
        <v>17.548594403467273</v>
      </c>
      <c r="V415">
        <f t="shared" si="53"/>
        <v>25.472864999999999</v>
      </c>
      <c r="W415" s="14">
        <v>2.5921352295156685E-2</v>
      </c>
      <c r="X415" s="14">
        <v>1.6353111432712234E-2</v>
      </c>
    </row>
    <row r="416" spans="1:24" x14ac:dyDescent="0.25">
      <c r="A416">
        <f t="shared" si="54"/>
        <v>4</v>
      </c>
      <c r="B416">
        <f t="shared" si="55"/>
        <v>45</v>
      </c>
      <c r="C416" t="s">
        <v>526</v>
      </c>
      <c r="D416" t="s">
        <v>127</v>
      </c>
      <c r="E416" s="1">
        <v>2017</v>
      </c>
      <c r="F416" s="10">
        <v>14885255.909200002</v>
      </c>
      <c r="G416" s="10">
        <v>0</v>
      </c>
      <c r="H416" s="10">
        <v>16829108.562400002</v>
      </c>
      <c r="I416" s="10">
        <v>44357713.523400001</v>
      </c>
      <c r="J416" s="10">
        <v>13991233.411400001</v>
      </c>
      <c r="K416" s="10">
        <v>28962409.717600003</v>
      </c>
      <c r="L416" s="10">
        <v>21013036.5724</v>
      </c>
      <c r="M416" s="10">
        <v>43450590.2918</v>
      </c>
      <c r="N416" s="10">
        <v>32.926977999999998</v>
      </c>
      <c r="O416" s="10">
        <v>3874064.1298000002</v>
      </c>
      <c r="P416" s="10">
        <v>57.447068000000002</v>
      </c>
      <c r="Q416" s="10">
        <f t="shared" si="48"/>
        <v>0</v>
      </c>
      <c r="R416">
        <f t="shared" si="49"/>
        <v>0.32200329886060097</v>
      </c>
      <c r="S416">
        <f t="shared" si="50"/>
        <v>8.9160218624949591E-2</v>
      </c>
      <c r="T416">
        <f t="shared" si="51"/>
        <v>1.3783067296252303</v>
      </c>
      <c r="U416">
        <f t="shared" si="52"/>
        <v>17.587134995125396</v>
      </c>
      <c r="V416">
        <f t="shared" si="53"/>
        <v>32.926977999999998</v>
      </c>
      <c r="W416" s="14">
        <v>4.9072624287288757E-2</v>
      </c>
      <c r="X416" s="14">
        <v>7.5466324932389525E-3</v>
      </c>
    </row>
    <row r="417" spans="1:24" x14ac:dyDescent="0.25">
      <c r="A417">
        <f t="shared" si="54"/>
        <v>4</v>
      </c>
      <c r="B417">
        <f t="shared" si="55"/>
        <v>45</v>
      </c>
      <c r="C417" t="s">
        <v>526</v>
      </c>
      <c r="D417" t="s">
        <v>127</v>
      </c>
      <c r="E417" s="1">
        <v>2018</v>
      </c>
      <c r="F417" s="10">
        <v>10287442.5722</v>
      </c>
      <c r="G417" s="10">
        <v>0</v>
      </c>
      <c r="H417" s="10">
        <v>16169310.943599999</v>
      </c>
      <c r="I417" s="10">
        <v>37129155.6008</v>
      </c>
      <c r="J417" s="10">
        <v>13665005.325399999</v>
      </c>
      <c r="K417" s="10">
        <v>22017573.051999997</v>
      </c>
      <c r="L417" s="10">
        <v>15206930.550799999</v>
      </c>
      <c r="M417" s="10">
        <v>36137600.742199995</v>
      </c>
      <c r="N417" s="10">
        <v>24.549581999999997</v>
      </c>
      <c r="O417" s="10">
        <v>3066022.1213999996</v>
      </c>
      <c r="P417" s="10">
        <v>45.605215999999999</v>
      </c>
      <c r="Q417" s="10">
        <f t="shared" si="48"/>
        <v>0</v>
      </c>
      <c r="R417">
        <f t="shared" si="49"/>
        <v>0.37813814544258251</v>
      </c>
      <c r="S417">
        <f t="shared" si="50"/>
        <v>8.48429906366093E-2</v>
      </c>
      <c r="T417">
        <f t="shared" si="51"/>
        <v>1.4478643785771552</v>
      </c>
      <c r="U417">
        <f t="shared" si="52"/>
        <v>17.402844453049653</v>
      </c>
      <c r="V417">
        <f t="shared" si="53"/>
        <v>24.549581999999997</v>
      </c>
      <c r="W417" s="14">
        <v>4.6337730249836229E-2</v>
      </c>
      <c r="X417" s="14">
        <v>1.9129594050304906E-2</v>
      </c>
    </row>
    <row r="418" spans="1:24" x14ac:dyDescent="0.25">
      <c r="A418">
        <f t="shared" si="54"/>
        <v>4</v>
      </c>
      <c r="B418">
        <f t="shared" si="55"/>
        <v>46</v>
      </c>
      <c r="C418" t="s">
        <v>526</v>
      </c>
      <c r="D418" t="s">
        <v>128</v>
      </c>
      <c r="E418" s="1">
        <v>2010</v>
      </c>
      <c r="F418" s="10">
        <v>663991.92500000005</v>
      </c>
      <c r="G418" s="10">
        <v>0</v>
      </c>
      <c r="H418" s="10">
        <v>3772610.2500000005</v>
      </c>
      <c r="I418" s="10">
        <v>12897420.800000001</v>
      </c>
      <c r="J418" s="10">
        <v>1187336.7750000001</v>
      </c>
      <c r="K418" s="10">
        <v>4654319.3000000007</v>
      </c>
      <c r="L418" s="10">
        <v>2126551.8125</v>
      </c>
      <c r="M418" s="10">
        <v>5899162.0625000009</v>
      </c>
      <c r="N418" s="10">
        <v>24.135875000000002</v>
      </c>
      <c r="O418" s="10">
        <v>1371642.6</v>
      </c>
      <c r="P418" s="10">
        <v>124.468625</v>
      </c>
      <c r="Q418" s="10">
        <f t="shared" si="48"/>
        <v>0</v>
      </c>
      <c r="R418">
        <f t="shared" si="49"/>
        <v>0.20127210651622948</v>
      </c>
      <c r="S418">
        <f t="shared" si="50"/>
        <v>0.23251481913326397</v>
      </c>
      <c r="T418">
        <f t="shared" si="51"/>
        <v>2.1886695977222992</v>
      </c>
      <c r="U418">
        <f t="shared" si="52"/>
        <v>15.590320875484599</v>
      </c>
      <c r="V418">
        <f t="shared" si="53"/>
        <v>24.135875000000002</v>
      </c>
      <c r="W418" s="14">
        <v>4.8285665806705014E-2</v>
      </c>
      <c r="X418" s="14">
        <v>9.9355740122640535E-3</v>
      </c>
    </row>
    <row r="419" spans="1:24" x14ac:dyDescent="0.25">
      <c r="A419">
        <f t="shared" si="54"/>
        <v>4</v>
      </c>
      <c r="B419">
        <f t="shared" si="55"/>
        <v>46</v>
      </c>
      <c r="C419" t="s">
        <v>526</v>
      </c>
      <c r="D419" t="s">
        <v>128</v>
      </c>
      <c r="E419" s="1">
        <v>2011</v>
      </c>
      <c r="F419" s="10">
        <v>0</v>
      </c>
      <c r="G419" s="10">
        <v>0</v>
      </c>
      <c r="H419" s="10">
        <v>4000895.3200000003</v>
      </c>
      <c r="I419" s="10">
        <v>12276019.200000001</v>
      </c>
      <c r="J419" s="10">
        <v>1316499.1606000001</v>
      </c>
      <c r="K419" s="10">
        <v>4544508.7796</v>
      </c>
      <c r="L419" s="10">
        <v>1919694.4712</v>
      </c>
      <c r="M419" s="10">
        <v>5920589.7911999999</v>
      </c>
      <c r="N419" s="10">
        <v>23.257302000000003</v>
      </c>
      <c r="O419" s="10">
        <v>1140662.7684000002</v>
      </c>
      <c r="P419" s="10">
        <v>108.93368600000001</v>
      </c>
      <c r="Q419" s="10">
        <f t="shared" si="48"/>
        <v>0</v>
      </c>
      <c r="R419">
        <f t="shared" si="49"/>
        <v>0.222359461984136</v>
      </c>
      <c r="S419">
        <f t="shared" si="50"/>
        <v>0.19266032753956558</v>
      </c>
      <c r="T419">
        <f t="shared" si="51"/>
        <v>2.3673083648353845</v>
      </c>
      <c r="U419">
        <f t="shared" si="52"/>
        <v>15.59394662878965</v>
      </c>
      <c r="V419">
        <f t="shared" si="53"/>
        <v>23.257302000000003</v>
      </c>
      <c r="W419" s="14">
        <v>4.5184699932706573E-2</v>
      </c>
      <c r="X419" s="14">
        <v>9.0692490969199475E-3</v>
      </c>
    </row>
    <row r="420" spans="1:24" x14ac:dyDescent="0.25">
      <c r="A420">
        <f t="shared" si="54"/>
        <v>4</v>
      </c>
      <c r="B420">
        <f t="shared" si="55"/>
        <v>46</v>
      </c>
      <c r="C420" t="s">
        <v>526</v>
      </c>
      <c r="D420" t="s">
        <v>128</v>
      </c>
      <c r="E420" s="1">
        <v>2012</v>
      </c>
      <c r="F420" s="10">
        <v>320931.06044999999</v>
      </c>
      <c r="G420" s="10">
        <v>0</v>
      </c>
      <c r="H420" s="10">
        <v>4663856.4015999995</v>
      </c>
      <c r="I420" s="10">
        <v>13846559.481699999</v>
      </c>
      <c r="J420" s="10">
        <v>1759390.9778499999</v>
      </c>
      <c r="K420" s="10">
        <v>4566850.5970999999</v>
      </c>
      <c r="L420" s="10">
        <v>1740032.1037000001</v>
      </c>
      <c r="M420" s="10">
        <v>6403888.5053000003</v>
      </c>
      <c r="N420" s="10">
        <v>21.98911</v>
      </c>
      <c r="O420" s="10">
        <v>1259062.6092000001</v>
      </c>
      <c r="P420" s="10">
        <v>116.45770949999999</v>
      </c>
      <c r="Q420" s="10">
        <f t="shared" si="48"/>
        <v>0</v>
      </c>
      <c r="R420">
        <f t="shared" si="49"/>
        <v>0.2747379153140922</v>
      </c>
      <c r="S420">
        <f t="shared" si="50"/>
        <v>0.19660907715023018</v>
      </c>
      <c r="T420">
        <f t="shared" si="51"/>
        <v>2.624578355416006</v>
      </c>
      <c r="U420">
        <f t="shared" si="52"/>
        <v>15.672415942781662</v>
      </c>
      <c r="V420">
        <f t="shared" si="53"/>
        <v>21.98911</v>
      </c>
      <c r="W420" s="14">
        <v>3.3904133392352209E-2</v>
      </c>
      <c r="X420" s="14">
        <v>1.2871224007919967E-2</v>
      </c>
    </row>
    <row r="421" spans="1:24" x14ac:dyDescent="0.25">
      <c r="A421">
        <f t="shared" si="54"/>
        <v>4</v>
      </c>
      <c r="B421">
        <f t="shared" si="55"/>
        <v>46</v>
      </c>
      <c r="C421" t="s">
        <v>526</v>
      </c>
      <c r="D421" t="s">
        <v>128</v>
      </c>
      <c r="E421" s="1">
        <v>2013</v>
      </c>
      <c r="F421" s="10">
        <v>265746.78899999999</v>
      </c>
      <c r="G421" s="10">
        <v>0</v>
      </c>
      <c r="H421" s="10">
        <v>5088040.1092499997</v>
      </c>
      <c r="I421" s="10">
        <v>12605872.8453</v>
      </c>
      <c r="J421" s="10">
        <v>1925747.5566</v>
      </c>
      <c r="K421" s="10">
        <v>5195778.0724499999</v>
      </c>
      <c r="L421" s="10">
        <v>2121836.4751500003</v>
      </c>
      <c r="M421" s="10">
        <v>7209885.1513499999</v>
      </c>
      <c r="N421" s="10">
        <v>21.074697</v>
      </c>
      <c r="O421" s="10">
        <v>1165439.3110500001</v>
      </c>
      <c r="P421" s="10">
        <v>102.0323745</v>
      </c>
      <c r="Q421" s="10">
        <f t="shared" si="48"/>
        <v>0</v>
      </c>
      <c r="R421">
        <f t="shared" si="49"/>
        <v>0.26709822919154508</v>
      </c>
      <c r="S421">
        <f t="shared" si="50"/>
        <v>0.16164464295686873</v>
      </c>
      <c r="T421">
        <f t="shared" si="51"/>
        <v>2.4487174828506477</v>
      </c>
      <c r="U421">
        <f t="shared" si="52"/>
        <v>15.790963580056593</v>
      </c>
      <c r="V421">
        <f t="shared" si="53"/>
        <v>21.074697</v>
      </c>
      <c r="W421" s="14">
        <v>5.9020074751055862E-2</v>
      </c>
      <c r="X421" s="14">
        <v>1.8806546672410551E-2</v>
      </c>
    </row>
    <row r="422" spans="1:24" x14ac:dyDescent="0.25">
      <c r="A422">
        <f t="shared" si="54"/>
        <v>4</v>
      </c>
      <c r="B422">
        <f t="shared" si="55"/>
        <v>46</v>
      </c>
      <c r="C422" t="s">
        <v>526</v>
      </c>
      <c r="D422" t="s">
        <v>128</v>
      </c>
      <c r="E422" s="1">
        <v>2014</v>
      </c>
      <c r="F422" s="10">
        <v>702670.31174999999</v>
      </c>
      <c r="G422" s="10">
        <v>0</v>
      </c>
      <c r="H422" s="10">
        <v>5091331.46165</v>
      </c>
      <c r="I422" s="10">
        <v>14346442.098549999</v>
      </c>
      <c r="J422" s="10">
        <v>1996729.5499</v>
      </c>
      <c r="K422" s="10">
        <v>5549782.3246999998</v>
      </c>
      <c r="L422" s="10">
        <v>2537629.3254999998</v>
      </c>
      <c r="M422" s="10">
        <v>7628960.7871500002</v>
      </c>
      <c r="N422" s="10">
        <v>21.737486499999999</v>
      </c>
      <c r="O422" s="10">
        <v>1041484.1905499999</v>
      </c>
      <c r="P422" s="10">
        <v>80.646883000000003</v>
      </c>
      <c r="Q422" s="10">
        <f t="shared" si="48"/>
        <v>0</v>
      </c>
      <c r="R422">
        <f t="shared" si="49"/>
        <v>0.26173021537392527</v>
      </c>
      <c r="S422">
        <f t="shared" si="50"/>
        <v>0.13651717705827582</v>
      </c>
      <c r="T422">
        <f t="shared" si="51"/>
        <v>2.186994873101296</v>
      </c>
      <c r="U422">
        <f t="shared" si="52"/>
        <v>15.847462193086683</v>
      </c>
      <c r="V422">
        <f t="shared" si="53"/>
        <v>21.737486499999999</v>
      </c>
      <c r="W422" s="14">
        <v>3.0573891079747284E-2</v>
      </c>
      <c r="X422" s="14">
        <v>4.4231005355685879E-3</v>
      </c>
    </row>
    <row r="423" spans="1:24" x14ac:dyDescent="0.25">
      <c r="A423">
        <f t="shared" si="54"/>
        <v>4</v>
      </c>
      <c r="B423">
        <f t="shared" si="55"/>
        <v>46</v>
      </c>
      <c r="C423" t="s">
        <v>526</v>
      </c>
      <c r="D423" t="s">
        <v>128</v>
      </c>
      <c r="E423" s="1">
        <v>2015</v>
      </c>
      <c r="F423" s="10">
        <v>50147.468499999995</v>
      </c>
      <c r="G423" s="10">
        <v>0</v>
      </c>
      <c r="H423" s="10">
        <v>6843489.2999999998</v>
      </c>
      <c r="I423" s="10">
        <v>14473468.262999998</v>
      </c>
      <c r="J423" s="10">
        <v>2535411.4674999998</v>
      </c>
      <c r="K423" s="10">
        <v>6419949.3384999996</v>
      </c>
      <c r="L423" s="10">
        <v>2216851.1535</v>
      </c>
      <c r="M423" s="10">
        <v>9060340.4534999989</v>
      </c>
      <c r="N423" s="10">
        <v>25.580324999999998</v>
      </c>
      <c r="O423" s="10">
        <v>1516662.4849999999</v>
      </c>
      <c r="P423" s="10">
        <v>113.456265</v>
      </c>
      <c r="Q423" s="10">
        <f t="shared" si="48"/>
        <v>0</v>
      </c>
      <c r="R423">
        <f t="shared" si="49"/>
        <v>0.27983622475473019</v>
      </c>
      <c r="S423">
        <f t="shared" si="50"/>
        <v>0.16739574994823897</v>
      </c>
      <c r="T423">
        <f t="shared" si="51"/>
        <v>2.8959767228233075</v>
      </c>
      <c r="U423">
        <f t="shared" si="52"/>
        <v>16.019417254962146</v>
      </c>
      <c r="V423">
        <f t="shared" si="53"/>
        <v>25.580324999999998</v>
      </c>
      <c r="W423" s="14">
        <v>6.7620080918459058E-2</v>
      </c>
      <c r="X423" s="14">
        <v>1.557907113462211E-2</v>
      </c>
    </row>
    <row r="424" spans="1:24" x14ac:dyDescent="0.25">
      <c r="A424">
        <f t="shared" si="54"/>
        <v>4</v>
      </c>
      <c r="B424">
        <f t="shared" si="55"/>
        <v>46</v>
      </c>
      <c r="C424" t="s">
        <v>526</v>
      </c>
      <c r="D424" t="s">
        <v>128</v>
      </c>
      <c r="E424" s="1">
        <v>2016</v>
      </c>
      <c r="F424" s="10">
        <v>0</v>
      </c>
      <c r="G424" s="10">
        <v>0</v>
      </c>
      <c r="H424" s="10">
        <v>7206021.6854999997</v>
      </c>
      <c r="I424" s="10">
        <v>18830568.470999997</v>
      </c>
      <c r="J424" s="10">
        <v>2835187.9874999998</v>
      </c>
      <c r="K424" s="10">
        <v>7341599.3144999994</v>
      </c>
      <c r="L424" s="10">
        <v>3078787.9979999997</v>
      </c>
      <c r="M424" s="10">
        <v>10284809.683499999</v>
      </c>
      <c r="N424" s="10">
        <v>18.789869999999997</v>
      </c>
      <c r="O424" s="10">
        <v>1728638.9834999999</v>
      </c>
      <c r="P424" s="10">
        <v>121.746735</v>
      </c>
      <c r="Q424" s="10">
        <f t="shared" si="48"/>
        <v>0</v>
      </c>
      <c r="R424">
        <f t="shared" si="49"/>
        <v>0.27566752081455764</v>
      </c>
      <c r="S424">
        <f t="shared" si="50"/>
        <v>0.16807690532895994</v>
      </c>
      <c r="T424">
        <f t="shared" si="51"/>
        <v>2.3845744881651965</v>
      </c>
      <c r="U424">
        <f t="shared" si="52"/>
        <v>16.146178576619914</v>
      </c>
      <c r="V424">
        <f t="shared" si="53"/>
        <v>18.789869999999997</v>
      </c>
      <c r="W424" s="14">
        <v>2.5921352295156685E-2</v>
      </c>
      <c r="X424" s="14">
        <v>1.6353111432712234E-2</v>
      </c>
    </row>
    <row r="425" spans="1:24" x14ac:dyDescent="0.25">
      <c r="A425">
        <f t="shared" si="54"/>
        <v>4</v>
      </c>
      <c r="B425">
        <f t="shared" si="55"/>
        <v>46</v>
      </c>
      <c r="C425" t="s">
        <v>526</v>
      </c>
      <c r="D425" t="s">
        <v>128</v>
      </c>
      <c r="E425" s="1">
        <v>2017</v>
      </c>
      <c r="F425" s="10">
        <v>2124320.5156</v>
      </c>
      <c r="G425" s="10">
        <v>0</v>
      </c>
      <c r="H425" s="10">
        <v>8012184.6084000003</v>
      </c>
      <c r="I425" s="10">
        <v>22929666.921600003</v>
      </c>
      <c r="J425" s="10">
        <v>4242826.267</v>
      </c>
      <c r="K425" s="10">
        <v>10107281.18</v>
      </c>
      <c r="L425" s="10">
        <v>6519711.7834000001</v>
      </c>
      <c r="M425" s="10">
        <v>14531886.3836</v>
      </c>
      <c r="N425" s="10">
        <v>29.023780000000002</v>
      </c>
      <c r="O425" s="10">
        <v>1934284.814</v>
      </c>
      <c r="P425" s="10">
        <v>105.386346</v>
      </c>
      <c r="Q425" s="10">
        <f t="shared" si="48"/>
        <v>0</v>
      </c>
      <c r="R425">
        <f t="shared" si="49"/>
        <v>0.29196665560145402</v>
      </c>
      <c r="S425">
        <f t="shared" si="50"/>
        <v>0.13310624394799442</v>
      </c>
      <c r="T425">
        <f t="shared" si="51"/>
        <v>1.5502650294656275</v>
      </c>
      <c r="U425">
        <f t="shared" si="52"/>
        <v>16.491855853933185</v>
      </c>
      <c r="V425">
        <f t="shared" si="53"/>
        <v>29.023780000000002</v>
      </c>
      <c r="W425" s="14">
        <v>4.9072624287288757E-2</v>
      </c>
      <c r="X425" s="14">
        <v>7.5466324932389525E-3</v>
      </c>
    </row>
    <row r="426" spans="1:24" x14ac:dyDescent="0.25">
      <c r="A426">
        <f t="shared" si="54"/>
        <v>4</v>
      </c>
      <c r="B426">
        <f t="shared" si="55"/>
        <v>46</v>
      </c>
      <c r="C426" t="s">
        <v>526</v>
      </c>
      <c r="D426" t="s">
        <v>128</v>
      </c>
      <c r="E426" s="1">
        <v>2018</v>
      </c>
      <c r="F426" s="10">
        <v>1262878.3099999998</v>
      </c>
      <c r="G426" s="10">
        <v>0</v>
      </c>
      <c r="H426" s="10">
        <v>7669859.4819999998</v>
      </c>
      <c r="I426" s="10">
        <v>21536061.044599999</v>
      </c>
      <c r="J426" s="10">
        <v>3986723.3923999998</v>
      </c>
      <c r="K426" s="10">
        <v>8310667.9343999997</v>
      </c>
      <c r="L426" s="10">
        <v>4797641.1393999998</v>
      </c>
      <c r="M426" s="10">
        <v>12467500.621399999</v>
      </c>
      <c r="N426" s="10">
        <v>21.423417999999998</v>
      </c>
      <c r="O426" s="10">
        <v>1555661.9578</v>
      </c>
      <c r="P426" s="10">
        <v>76.315179999999998</v>
      </c>
      <c r="Q426" s="10">
        <f t="shared" si="48"/>
        <v>0</v>
      </c>
      <c r="R426">
        <f t="shared" si="49"/>
        <v>0.31976925556008701</v>
      </c>
      <c r="S426">
        <f t="shared" si="50"/>
        <v>0.12477737158719401</v>
      </c>
      <c r="T426">
        <f t="shared" si="51"/>
        <v>1.7322404266858826</v>
      </c>
      <c r="U426">
        <f t="shared" si="52"/>
        <v>16.338635866244001</v>
      </c>
      <c r="V426">
        <f t="shared" si="53"/>
        <v>21.423417999999998</v>
      </c>
      <c r="W426" s="14">
        <v>4.6337730249836229E-2</v>
      </c>
      <c r="X426" s="14">
        <v>1.9129594050304906E-2</v>
      </c>
    </row>
    <row r="427" spans="1:24" x14ac:dyDescent="0.25">
      <c r="A427">
        <f t="shared" si="54"/>
        <v>4</v>
      </c>
      <c r="B427">
        <f t="shared" si="55"/>
        <v>47</v>
      </c>
      <c r="C427" t="s">
        <v>526</v>
      </c>
      <c r="D427" t="s">
        <v>129</v>
      </c>
      <c r="E427" s="1">
        <v>2010</v>
      </c>
      <c r="F427" s="10">
        <v>49392.05</v>
      </c>
      <c r="G427" s="10">
        <v>49392.05</v>
      </c>
      <c r="H427" s="10">
        <v>566657.625</v>
      </c>
      <c r="I427" s="10">
        <v>2871806.6750000003</v>
      </c>
      <c r="J427" s="10">
        <v>510963.88750000007</v>
      </c>
      <c r="K427" s="10">
        <v>66526.05</v>
      </c>
      <c r="L427" s="10">
        <v>86156.012500000012</v>
      </c>
      <c r="M427" s="10">
        <v>715212.70000000007</v>
      </c>
      <c r="N427" s="10">
        <v>39.951875000000001</v>
      </c>
      <c r="O427" s="10">
        <v>180549.52500000002</v>
      </c>
      <c r="P427" s="10">
        <v>152.146625</v>
      </c>
      <c r="Q427" s="10">
        <f t="shared" si="48"/>
        <v>1.7198946722275447E-2</v>
      </c>
      <c r="R427">
        <f t="shared" si="49"/>
        <v>0.71442227955404036</v>
      </c>
      <c r="S427">
        <f t="shared" si="50"/>
        <v>0.252441721183083</v>
      </c>
      <c r="T427">
        <f t="shared" si="51"/>
        <v>0.77215795009083077</v>
      </c>
      <c r="U427">
        <f t="shared" si="52"/>
        <v>13.480335259954476</v>
      </c>
      <c r="V427">
        <f t="shared" si="53"/>
        <v>39.951875000000001</v>
      </c>
      <c r="W427" s="14">
        <v>4.8285665806705014E-2</v>
      </c>
      <c r="X427" s="14">
        <v>9.9355740122640535E-3</v>
      </c>
    </row>
    <row r="428" spans="1:24" x14ac:dyDescent="0.25">
      <c r="A428">
        <f t="shared" si="54"/>
        <v>4</v>
      </c>
      <c r="B428">
        <f t="shared" si="55"/>
        <v>47</v>
      </c>
      <c r="C428" t="s">
        <v>526</v>
      </c>
      <c r="D428" t="s">
        <v>129</v>
      </c>
      <c r="E428" s="1">
        <v>2011</v>
      </c>
      <c r="F428" s="10">
        <v>49279.905200000001</v>
      </c>
      <c r="G428" s="10">
        <v>49279.905200000001</v>
      </c>
      <c r="H428" s="10">
        <v>609245.40600000008</v>
      </c>
      <c r="I428" s="10">
        <v>2191117.5754</v>
      </c>
      <c r="J428" s="10">
        <v>484886.77400000003</v>
      </c>
      <c r="K428" s="10">
        <v>96002.306400000001</v>
      </c>
      <c r="L428" s="10">
        <v>52844.426400000004</v>
      </c>
      <c r="M428" s="10">
        <v>722894.49</v>
      </c>
      <c r="N428" s="10">
        <v>39.721234000000003</v>
      </c>
      <c r="O428" s="10">
        <v>173406.7634</v>
      </c>
      <c r="P428" s="10">
        <v>135.8674</v>
      </c>
      <c r="Q428" s="10">
        <f t="shared" si="48"/>
        <v>2.2490762592237295E-2</v>
      </c>
      <c r="R428">
        <f t="shared" si="49"/>
        <v>0.67075732448866787</v>
      </c>
      <c r="S428">
        <f t="shared" si="50"/>
        <v>0.2398783858485351</v>
      </c>
      <c r="T428">
        <f t="shared" si="51"/>
        <v>1.8166969147005443</v>
      </c>
      <c r="U428">
        <f t="shared" si="52"/>
        <v>13.491018556881597</v>
      </c>
      <c r="V428">
        <f t="shared" si="53"/>
        <v>39.721234000000003</v>
      </c>
      <c r="W428" s="14">
        <v>4.5184699932706573E-2</v>
      </c>
      <c r="X428" s="14">
        <v>9.0692490969199475E-3</v>
      </c>
    </row>
    <row r="429" spans="1:24" x14ac:dyDescent="0.25">
      <c r="A429">
        <f t="shared" si="54"/>
        <v>4</v>
      </c>
      <c r="B429">
        <f t="shared" si="55"/>
        <v>47</v>
      </c>
      <c r="C429" t="s">
        <v>526</v>
      </c>
      <c r="D429" t="s">
        <v>129</v>
      </c>
      <c r="E429" s="1">
        <v>2012</v>
      </c>
      <c r="F429" s="10">
        <v>49889.907650000001</v>
      </c>
      <c r="G429" s="10">
        <v>49889.907650000001</v>
      </c>
      <c r="H429" s="10">
        <v>709613.95175000001</v>
      </c>
      <c r="I429" s="10">
        <v>2536934.3648000001</v>
      </c>
      <c r="J429" s="10">
        <v>494991.78080000001</v>
      </c>
      <c r="K429" s="10">
        <v>195736.90839999999</v>
      </c>
      <c r="L429" s="10">
        <v>62322.212149999999</v>
      </c>
      <c r="M429" s="10">
        <v>832490.78989999997</v>
      </c>
      <c r="N429" s="10">
        <v>30.615607000000001</v>
      </c>
      <c r="O429" s="10">
        <v>193165.87400000001</v>
      </c>
      <c r="P429" s="10">
        <v>142.5063475</v>
      </c>
      <c r="Q429" s="10">
        <f t="shared" si="48"/>
        <v>1.9665430979304458E-2</v>
      </c>
      <c r="R429">
        <f t="shared" si="49"/>
        <v>0.59459129975415004</v>
      </c>
      <c r="S429">
        <f t="shared" si="50"/>
        <v>0.23203364691062034</v>
      </c>
      <c r="T429">
        <f t="shared" si="51"/>
        <v>3.1407246573483509</v>
      </c>
      <c r="U429">
        <f t="shared" si="52"/>
        <v>13.632177437592356</v>
      </c>
      <c r="V429">
        <f t="shared" si="53"/>
        <v>30.615607000000001</v>
      </c>
      <c r="W429" s="14">
        <v>3.3904133392352209E-2</v>
      </c>
      <c r="X429" s="14">
        <v>1.2871224007919967E-2</v>
      </c>
    </row>
    <row r="430" spans="1:24" x14ac:dyDescent="0.25">
      <c r="A430">
        <f t="shared" si="54"/>
        <v>4</v>
      </c>
      <c r="B430">
        <f t="shared" si="55"/>
        <v>47</v>
      </c>
      <c r="C430" t="s">
        <v>526</v>
      </c>
      <c r="D430" t="s">
        <v>129</v>
      </c>
      <c r="E430" s="1">
        <v>2013</v>
      </c>
      <c r="F430" s="10">
        <v>53586.272250000002</v>
      </c>
      <c r="G430" s="10">
        <v>53586.272250000002</v>
      </c>
      <c r="H430" s="10">
        <v>773364.27734999999</v>
      </c>
      <c r="I430" s="10">
        <v>2031943.4688000001</v>
      </c>
      <c r="J430" s="10">
        <v>484520.99115000002</v>
      </c>
      <c r="K430" s="10">
        <v>22539.64545</v>
      </c>
      <c r="L430" s="10">
        <v>74515.331099999996</v>
      </c>
      <c r="M430" s="10">
        <v>911386.40879999998</v>
      </c>
      <c r="N430" s="10">
        <v>25.186833</v>
      </c>
      <c r="O430" s="10">
        <v>188618.53815000001</v>
      </c>
      <c r="P430" s="10">
        <v>128.332911</v>
      </c>
      <c r="Q430" s="10">
        <f t="shared" si="48"/>
        <v>2.6371930652995142E-2</v>
      </c>
      <c r="R430">
        <f t="shared" si="49"/>
        <v>0.53163069634531512</v>
      </c>
      <c r="S430">
        <f t="shared" si="50"/>
        <v>0.20695781320499324</v>
      </c>
      <c r="T430">
        <f t="shared" si="51"/>
        <v>0.30248332950103474</v>
      </c>
      <c r="U430">
        <f t="shared" si="52"/>
        <v>13.722722245258332</v>
      </c>
      <c r="V430">
        <f t="shared" si="53"/>
        <v>25.186833</v>
      </c>
      <c r="W430" s="14">
        <v>5.9020074751055862E-2</v>
      </c>
      <c r="X430" s="14">
        <v>1.8806546672410551E-2</v>
      </c>
    </row>
    <row r="431" spans="1:24" x14ac:dyDescent="0.25">
      <c r="A431">
        <f t="shared" si="54"/>
        <v>4</v>
      </c>
      <c r="B431">
        <f t="shared" si="55"/>
        <v>47</v>
      </c>
      <c r="C431" t="s">
        <v>526</v>
      </c>
      <c r="D431" t="s">
        <v>129</v>
      </c>
      <c r="E431" s="1">
        <v>2014</v>
      </c>
      <c r="F431" s="10">
        <v>59547.783649999998</v>
      </c>
      <c r="G431" s="10">
        <v>51547.742149999998</v>
      </c>
      <c r="H431" s="10">
        <v>823672.95964999998</v>
      </c>
      <c r="I431" s="10">
        <v>1603079.023</v>
      </c>
      <c r="J431" s="10">
        <v>300720.75189999997</v>
      </c>
      <c r="K431" s="10">
        <v>113988.47009999999</v>
      </c>
      <c r="L431" s="10">
        <v>94295.438649999996</v>
      </c>
      <c r="M431" s="10">
        <v>978033.35635000002</v>
      </c>
      <c r="N431" s="10">
        <v>19.7980825</v>
      </c>
      <c r="O431" s="10">
        <v>219928.4136</v>
      </c>
      <c r="P431" s="10">
        <v>133.980493</v>
      </c>
      <c r="Q431" s="10">
        <f t="shared" si="48"/>
        <v>3.2155459219679404E-2</v>
      </c>
      <c r="R431">
        <f t="shared" si="49"/>
        <v>0.30747494443572304</v>
      </c>
      <c r="S431">
        <f t="shared" si="50"/>
        <v>0.22486800902248183</v>
      </c>
      <c r="T431">
        <f t="shared" si="51"/>
        <v>1.2088439454966149</v>
      </c>
      <c r="U431">
        <f t="shared" si="52"/>
        <v>13.793299055132676</v>
      </c>
      <c r="V431">
        <f t="shared" si="53"/>
        <v>19.7980825</v>
      </c>
      <c r="W431" s="14">
        <v>3.0573891079747284E-2</v>
      </c>
      <c r="X431" s="14">
        <v>4.4231005355685879E-3</v>
      </c>
    </row>
    <row r="432" spans="1:24" x14ac:dyDescent="0.25">
      <c r="A432">
        <f t="shared" si="54"/>
        <v>4</v>
      </c>
      <c r="B432">
        <f t="shared" si="55"/>
        <v>47</v>
      </c>
      <c r="C432" t="s">
        <v>526</v>
      </c>
      <c r="D432" t="s">
        <v>129</v>
      </c>
      <c r="E432" s="1">
        <v>2015</v>
      </c>
      <c r="F432" s="10">
        <v>86481.561499999996</v>
      </c>
      <c r="G432" s="10">
        <v>66268.088999999993</v>
      </c>
      <c r="H432" s="10">
        <v>1067261.3165</v>
      </c>
      <c r="I432" s="10">
        <v>1819473.3439999998</v>
      </c>
      <c r="J432" s="10">
        <v>357442.408</v>
      </c>
      <c r="K432" s="10">
        <v>113315.82399999999</v>
      </c>
      <c r="L432" s="10">
        <v>111650.59499999999</v>
      </c>
      <c r="M432" s="10">
        <v>1254740.02</v>
      </c>
      <c r="N432" s="10">
        <v>18.65859</v>
      </c>
      <c r="O432" s="10">
        <v>170104.14549999998</v>
      </c>
      <c r="P432" s="10">
        <v>96.402714999999986</v>
      </c>
      <c r="Q432" s="10">
        <f t="shared" si="48"/>
        <v>3.6421577275935077E-2</v>
      </c>
      <c r="R432">
        <f t="shared" si="49"/>
        <v>0.28487368084425968</v>
      </c>
      <c r="S432">
        <f t="shared" si="50"/>
        <v>0.13556923568915893</v>
      </c>
      <c r="T432">
        <f t="shared" si="51"/>
        <v>1.0149146451033244</v>
      </c>
      <c r="U432">
        <f t="shared" si="52"/>
        <v>14.042438953709896</v>
      </c>
      <c r="V432">
        <f t="shared" si="53"/>
        <v>18.65859</v>
      </c>
      <c r="W432" s="14">
        <v>6.7620080918459058E-2</v>
      </c>
      <c r="X432" s="14">
        <v>1.557907113462211E-2</v>
      </c>
    </row>
    <row r="433" spans="1:24" x14ac:dyDescent="0.25">
      <c r="A433">
        <f t="shared" si="54"/>
        <v>4</v>
      </c>
      <c r="B433">
        <f t="shared" si="55"/>
        <v>47</v>
      </c>
      <c r="C433" t="s">
        <v>526</v>
      </c>
      <c r="D433" t="s">
        <v>129</v>
      </c>
      <c r="E433" s="1">
        <v>2016</v>
      </c>
      <c r="F433" s="10">
        <v>64011.469499999992</v>
      </c>
      <c r="G433" s="10">
        <v>64011.469499999992</v>
      </c>
      <c r="H433" s="10">
        <v>1054586.2964999999</v>
      </c>
      <c r="I433" s="10" t="e">
        <v>#VALUE!</v>
      </c>
      <c r="J433" s="10">
        <v>369356.54249999998</v>
      </c>
      <c r="K433" s="10">
        <v>208877.49299999999</v>
      </c>
      <c r="L433" s="10">
        <v>120574.7895</v>
      </c>
      <c r="M433" s="10">
        <v>1247395.5449999999</v>
      </c>
      <c r="N433" s="10">
        <v>16.174785</v>
      </c>
      <c r="O433" s="10">
        <v>145050.04799999998</v>
      </c>
      <c r="P433" s="10">
        <v>77.871419999999986</v>
      </c>
      <c r="Q433" s="10" t="e">
        <f t="shared" si="48"/>
        <v>#VALUE!</v>
      </c>
      <c r="R433">
        <f t="shared" si="49"/>
        <v>0.29610218184641662</v>
      </c>
      <c r="S433">
        <f t="shared" si="50"/>
        <v>0.11628232005590496</v>
      </c>
      <c r="T433">
        <f t="shared" si="51"/>
        <v>1.7323479797574102</v>
      </c>
      <c r="U433">
        <f t="shared" si="52"/>
        <v>14.036568371639211</v>
      </c>
      <c r="V433">
        <f t="shared" si="53"/>
        <v>16.174785</v>
      </c>
      <c r="W433" s="14">
        <v>2.5921352295156685E-2</v>
      </c>
      <c r="X433" s="14">
        <v>1.6353111432712234E-2</v>
      </c>
    </row>
    <row r="434" spans="1:24" x14ac:dyDescent="0.25">
      <c r="A434">
        <f t="shared" si="54"/>
        <v>4</v>
      </c>
      <c r="B434">
        <f t="shared" si="55"/>
        <v>47</v>
      </c>
      <c r="C434" t="s">
        <v>526</v>
      </c>
      <c r="D434" t="s">
        <v>129</v>
      </c>
      <c r="E434" s="1">
        <v>2017</v>
      </c>
      <c r="F434" s="10">
        <v>68696.284800000009</v>
      </c>
      <c r="G434" s="10">
        <v>68696.284800000009</v>
      </c>
      <c r="H434" s="10">
        <v>1122519.7120000001</v>
      </c>
      <c r="I434" s="10">
        <v>1745430.08</v>
      </c>
      <c r="J434" s="10">
        <v>368912.26020000002</v>
      </c>
      <c r="K434" s="10">
        <v>392101.25959999999</v>
      </c>
      <c r="L434" s="10">
        <v>64122.537400000001</v>
      </c>
      <c r="M434" s="10">
        <v>1262824.6678000002</v>
      </c>
      <c r="N434" s="10">
        <v>15.512710000000002</v>
      </c>
      <c r="O434" s="10">
        <v>159420.61780000001</v>
      </c>
      <c r="P434" s="10">
        <v>86.270684000000003</v>
      </c>
      <c r="Q434" s="10">
        <f t="shared" si="48"/>
        <v>3.9357798165137618E-2</v>
      </c>
      <c r="R434">
        <f t="shared" si="49"/>
        <v>0.29213260526712048</v>
      </c>
      <c r="S434">
        <f t="shared" si="50"/>
        <v>0.12624129213260527</v>
      </c>
      <c r="T434">
        <f t="shared" si="51"/>
        <v>6.114874356172936</v>
      </c>
      <c r="U434">
        <f t="shared" si="52"/>
        <v>14.048861569684876</v>
      </c>
      <c r="V434">
        <f t="shared" si="53"/>
        <v>15.512710000000002</v>
      </c>
      <c r="W434" s="14">
        <v>4.9072624287288757E-2</v>
      </c>
      <c r="X434" s="14">
        <v>7.5466324932389525E-3</v>
      </c>
    </row>
    <row r="435" spans="1:24" x14ac:dyDescent="0.25">
      <c r="A435">
        <f t="shared" si="54"/>
        <v>4</v>
      </c>
      <c r="B435">
        <f t="shared" si="55"/>
        <v>47</v>
      </c>
      <c r="C435" t="s">
        <v>526</v>
      </c>
      <c r="D435" t="s">
        <v>129</v>
      </c>
      <c r="E435" s="1">
        <v>2018</v>
      </c>
      <c r="F435" s="10">
        <v>63976.0268</v>
      </c>
      <c r="G435" s="10">
        <v>63516.296799999996</v>
      </c>
      <c r="H435" s="10">
        <v>1025832.3274</v>
      </c>
      <c r="I435" s="10" t="e">
        <v>#VALUE!</v>
      </c>
      <c r="J435" s="10">
        <v>340209.3946</v>
      </c>
      <c r="K435" s="10">
        <v>419788.65759999998</v>
      </c>
      <c r="L435" s="10">
        <v>68315.877999999997</v>
      </c>
      <c r="M435" s="10">
        <v>1163576.6299999999</v>
      </c>
      <c r="N435" s="10">
        <v>14.343575999999999</v>
      </c>
      <c r="O435" s="10">
        <v>97389.203199999989</v>
      </c>
      <c r="P435" s="10">
        <v>54.340085999999999</v>
      </c>
      <c r="Q435" s="10" t="e">
        <f t="shared" si="48"/>
        <v>#VALUE!</v>
      </c>
      <c r="R435">
        <f t="shared" si="49"/>
        <v>0.2923824575266693</v>
      </c>
      <c r="S435">
        <f t="shared" si="50"/>
        <v>8.3698143026471744E-2</v>
      </c>
      <c r="T435">
        <f t="shared" si="51"/>
        <v>6.1448183041722748</v>
      </c>
      <c r="U435">
        <f t="shared" si="52"/>
        <v>13.96700912118011</v>
      </c>
      <c r="V435">
        <f t="shared" si="53"/>
        <v>14.343575999999999</v>
      </c>
      <c r="W435" s="14">
        <v>4.6337730249836229E-2</v>
      </c>
      <c r="X435" s="14">
        <v>1.9129594050304906E-2</v>
      </c>
    </row>
    <row r="436" spans="1:24" x14ac:dyDescent="0.25">
      <c r="A436">
        <f t="shared" si="54"/>
        <v>4</v>
      </c>
      <c r="B436">
        <f t="shared" si="55"/>
        <v>48</v>
      </c>
      <c r="C436" t="s">
        <v>526</v>
      </c>
      <c r="D436" t="s">
        <v>131</v>
      </c>
      <c r="E436" s="1">
        <v>2010</v>
      </c>
      <c r="F436" s="10">
        <v>1729875.0000000002</v>
      </c>
      <c r="G436" s="10">
        <v>1507462.5000000002</v>
      </c>
      <c r="H436" s="10">
        <v>15338225.000000002</v>
      </c>
      <c r="I436" s="10">
        <v>97384548.750000015</v>
      </c>
      <c r="J436" s="10">
        <v>21606962.500000004</v>
      </c>
      <c r="K436" s="10">
        <v>8814125</v>
      </c>
      <c r="L436" s="10">
        <v>9571975</v>
      </c>
      <c r="M436" s="10">
        <v>30478750.000000004</v>
      </c>
      <c r="N436" s="10">
        <v>42.752625000000009</v>
      </c>
      <c r="O436" s="10">
        <v>6977162.5000000009</v>
      </c>
      <c r="P436" s="10">
        <v>136.98962499999999</v>
      </c>
      <c r="Q436" s="10">
        <f t="shared" si="48"/>
        <v>1.5479483340523258E-2</v>
      </c>
      <c r="R436">
        <f t="shared" si="49"/>
        <v>0.70891891891891901</v>
      </c>
      <c r="S436">
        <f t="shared" si="50"/>
        <v>0.22891891891891891</v>
      </c>
      <c r="T436">
        <f t="shared" si="51"/>
        <v>0.92082616179001719</v>
      </c>
      <c r="U436">
        <f t="shared" si="52"/>
        <v>17.232540277443078</v>
      </c>
      <c r="V436">
        <f t="shared" si="53"/>
        <v>42.752625000000009</v>
      </c>
      <c r="W436" s="14">
        <v>4.8285665806705014E-2</v>
      </c>
      <c r="X436" s="14">
        <v>9.9355740122640535E-3</v>
      </c>
    </row>
    <row r="437" spans="1:24" x14ac:dyDescent="0.25">
      <c r="A437">
        <f t="shared" si="54"/>
        <v>4</v>
      </c>
      <c r="B437">
        <f t="shared" si="55"/>
        <v>48</v>
      </c>
      <c r="C437" t="s">
        <v>526</v>
      </c>
      <c r="D437" t="s">
        <v>131</v>
      </c>
      <c r="E437" s="1">
        <v>2011</v>
      </c>
      <c r="F437" s="10">
        <v>3084989.2</v>
      </c>
      <c r="G437" s="10">
        <v>1590447.8</v>
      </c>
      <c r="H437" s="10">
        <v>14106233</v>
      </c>
      <c r="I437" s="10">
        <v>98625346.440000013</v>
      </c>
      <c r="J437" s="10">
        <v>22266269.200000003</v>
      </c>
      <c r="K437" s="10">
        <v>10653602.6</v>
      </c>
      <c r="L437" s="10">
        <v>13195122.200000001</v>
      </c>
      <c r="M437" s="10">
        <v>32967825</v>
      </c>
      <c r="N437" s="10">
        <v>58.982436</v>
      </c>
      <c r="O437" s="10">
        <v>5586547.8000000007</v>
      </c>
      <c r="P437" s="10">
        <v>96.865464000000003</v>
      </c>
      <c r="Q437" s="10">
        <f t="shared" si="48"/>
        <v>1.6126156788382681E-2</v>
      </c>
      <c r="R437">
        <f t="shared" si="49"/>
        <v>0.67539393939393944</v>
      </c>
      <c r="S437">
        <f t="shared" si="50"/>
        <v>0.16945454545454547</v>
      </c>
      <c r="T437">
        <f t="shared" si="51"/>
        <v>0.80738946093276798</v>
      </c>
      <c r="U437">
        <f t="shared" si="52"/>
        <v>17.311042643809074</v>
      </c>
      <c r="V437">
        <f t="shared" si="53"/>
        <v>58.982436</v>
      </c>
      <c r="W437" s="14">
        <v>4.5184699932706573E-2</v>
      </c>
      <c r="X437" s="14">
        <v>9.0692490969199475E-3</v>
      </c>
    </row>
    <row r="438" spans="1:24" x14ac:dyDescent="0.25">
      <c r="A438">
        <f t="shared" si="54"/>
        <v>4</v>
      </c>
      <c r="B438">
        <f t="shared" si="55"/>
        <v>48</v>
      </c>
      <c r="C438" t="s">
        <v>526</v>
      </c>
      <c r="D438" t="s">
        <v>131</v>
      </c>
      <c r="E438" s="1">
        <v>2012</v>
      </c>
      <c r="F438" s="10">
        <v>9336914.4000000004</v>
      </c>
      <c r="G438" s="10">
        <v>1437749.5</v>
      </c>
      <c r="H438" s="10">
        <v>13404899.75</v>
      </c>
      <c r="I438" s="10">
        <v>109782830.586</v>
      </c>
      <c r="J438" s="10">
        <v>23553719.75</v>
      </c>
      <c r="K438" s="10">
        <v>14622758.15</v>
      </c>
      <c r="L438" s="10">
        <v>19460362.350000001</v>
      </c>
      <c r="M438" s="10">
        <v>38201849.950000003</v>
      </c>
      <c r="N438" s="10">
        <v>66.559344499999995</v>
      </c>
      <c r="O438" s="10">
        <v>5624137.75</v>
      </c>
      <c r="P438" s="10">
        <v>92.777129500000001</v>
      </c>
      <c r="Q438" s="10">
        <f t="shared" si="48"/>
        <v>1.309630560922473E-2</v>
      </c>
      <c r="R438">
        <f t="shared" si="49"/>
        <v>0.61655966349346902</v>
      </c>
      <c r="S438">
        <f t="shared" si="50"/>
        <v>0.14722160726145669</v>
      </c>
      <c r="T438">
        <f t="shared" si="51"/>
        <v>0.75141242937853103</v>
      </c>
      <c r="U438">
        <f t="shared" si="52"/>
        <v>17.458394500414677</v>
      </c>
      <c r="V438">
        <f t="shared" si="53"/>
        <v>66.559344499999995</v>
      </c>
      <c r="W438" s="14">
        <v>3.3904133392352209E-2</v>
      </c>
      <c r="X438" s="14">
        <v>1.2871224007919967E-2</v>
      </c>
    </row>
    <row r="439" spans="1:24" x14ac:dyDescent="0.25">
      <c r="A439">
        <f t="shared" si="54"/>
        <v>4</v>
      </c>
      <c r="B439">
        <f t="shared" si="55"/>
        <v>48</v>
      </c>
      <c r="C439" t="s">
        <v>526</v>
      </c>
      <c r="D439" t="s">
        <v>131</v>
      </c>
      <c r="E439" s="1">
        <v>2013</v>
      </c>
      <c r="F439" s="10">
        <v>7588115.9938500002</v>
      </c>
      <c r="G439" s="10">
        <v>1222263.8904000001</v>
      </c>
      <c r="H439" s="10">
        <v>11582841.9441</v>
      </c>
      <c r="I439" s="10">
        <v>114594949.98</v>
      </c>
      <c r="J439" s="10">
        <v>24143327.088300001</v>
      </c>
      <c r="K439" s="10">
        <v>8747541.3059999999</v>
      </c>
      <c r="L439" s="10">
        <v>16561936.1502</v>
      </c>
      <c r="M439" s="10">
        <v>32907676.7502</v>
      </c>
      <c r="N439" s="10">
        <v>89.438958</v>
      </c>
      <c r="O439" s="10">
        <v>3565341.8493000004</v>
      </c>
      <c r="P439" s="10">
        <v>45.233496000000002</v>
      </c>
      <c r="Q439" s="10">
        <f t="shared" si="48"/>
        <v>1.0665948984779164E-2</v>
      </c>
      <c r="R439">
        <f t="shared" si="49"/>
        <v>0.73366853793935083</v>
      </c>
      <c r="S439">
        <f t="shared" si="50"/>
        <v>0.10834377268150149</v>
      </c>
      <c r="T439">
        <f t="shared" si="51"/>
        <v>0.52817141828519643</v>
      </c>
      <c r="U439">
        <f t="shared" si="52"/>
        <v>17.30921652438936</v>
      </c>
      <c r="V439">
        <f t="shared" si="53"/>
        <v>89.438958</v>
      </c>
      <c r="W439" s="14">
        <v>5.9020074751055862E-2</v>
      </c>
      <c r="X439" s="14">
        <v>1.8806546672410551E-2</v>
      </c>
    </row>
    <row r="440" spans="1:24" x14ac:dyDescent="0.25">
      <c r="A440">
        <f t="shared" si="54"/>
        <v>4</v>
      </c>
      <c r="B440">
        <f t="shared" si="55"/>
        <v>48</v>
      </c>
      <c r="C440" t="s">
        <v>526</v>
      </c>
      <c r="D440" t="s">
        <v>131</v>
      </c>
      <c r="E440" s="1">
        <v>2014</v>
      </c>
      <c r="F440" s="10">
        <v>7608031.3856499996</v>
      </c>
      <c r="G440" s="10">
        <v>920206.79374999995</v>
      </c>
      <c r="H440" s="10">
        <v>8728594.7742999997</v>
      </c>
      <c r="I440" s="10">
        <v>110376330.14999999</v>
      </c>
      <c r="J440" s="10">
        <v>22485353.005800001</v>
      </c>
      <c r="K440" s="10">
        <v>10166872.942399999</v>
      </c>
      <c r="L440" s="10">
        <v>19179194.44105</v>
      </c>
      <c r="M440" s="10">
        <v>32668032.090799998</v>
      </c>
      <c r="N440" s="10">
        <v>102.7076035</v>
      </c>
      <c r="O440" s="10">
        <v>1355190.8684</v>
      </c>
      <c r="P440" s="10">
        <v>8.404084000000001</v>
      </c>
      <c r="Q440" s="10">
        <f t="shared" si="48"/>
        <v>8.3369939234204556E-3</v>
      </c>
      <c r="R440">
        <f t="shared" si="49"/>
        <v>0.68829836285523749</v>
      </c>
      <c r="S440">
        <f t="shared" si="50"/>
        <v>4.1483700782259554E-2</v>
      </c>
      <c r="T440">
        <f t="shared" si="51"/>
        <v>0.53009905987706307</v>
      </c>
      <c r="U440">
        <f t="shared" si="52"/>
        <v>17.301907545791153</v>
      </c>
      <c r="V440">
        <f t="shared" si="53"/>
        <v>102.7076035</v>
      </c>
      <c r="W440" s="14">
        <v>3.0573891079747284E-2</v>
      </c>
      <c r="X440" s="14">
        <v>4.4231005355685879E-3</v>
      </c>
    </row>
    <row r="441" spans="1:24" x14ac:dyDescent="0.25">
      <c r="A441">
        <f t="shared" si="54"/>
        <v>4</v>
      </c>
      <c r="B441">
        <f t="shared" si="55"/>
        <v>48</v>
      </c>
      <c r="C441" t="s">
        <v>526</v>
      </c>
      <c r="D441" t="s">
        <v>131</v>
      </c>
      <c r="E441" s="1">
        <v>2015</v>
      </c>
      <c r="F441" s="10">
        <v>7865739.2759999996</v>
      </c>
      <c r="G441" s="10">
        <v>412144.17749999999</v>
      </c>
      <c r="H441" s="10">
        <v>10862820.4365</v>
      </c>
      <c r="I441" s="10">
        <v>90811357.530000001</v>
      </c>
      <c r="J441" s="10">
        <v>26500424.2115</v>
      </c>
      <c r="K441" s="10">
        <v>8901612.0289999992</v>
      </c>
      <c r="L441" s="10">
        <v>19230335.342499997</v>
      </c>
      <c r="M441" s="10">
        <v>35374529.8675</v>
      </c>
      <c r="N441" s="10">
        <v>101.619095</v>
      </c>
      <c r="O441" s="10">
        <v>2576179.4834999996</v>
      </c>
      <c r="P441" s="10">
        <v>14.044099999999998</v>
      </c>
      <c r="Q441" s="10">
        <f t="shared" si="48"/>
        <v>4.5384651073390909E-3</v>
      </c>
      <c r="R441">
        <f t="shared" si="49"/>
        <v>0.74913855564330778</v>
      </c>
      <c r="S441">
        <f t="shared" si="50"/>
        <v>7.2825829577083348E-2</v>
      </c>
      <c r="T441">
        <f t="shared" si="51"/>
        <v>0.46289426941645651</v>
      </c>
      <c r="U441">
        <f t="shared" si="52"/>
        <v>17.381502623874699</v>
      </c>
      <c r="V441">
        <f t="shared" si="53"/>
        <v>101.619095</v>
      </c>
      <c r="W441" s="14">
        <v>6.7620080918459058E-2</v>
      </c>
      <c r="X441" s="14">
        <v>1.557907113462211E-2</v>
      </c>
    </row>
    <row r="442" spans="1:24" x14ac:dyDescent="0.25">
      <c r="A442">
        <f t="shared" si="54"/>
        <v>4</v>
      </c>
      <c r="B442">
        <f t="shared" si="55"/>
        <v>48</v>
      </c>
      <c r="C442" t="s">
        <v>526</v>
      </c>
      <c r="D442" t="s">
        <v>131</v>
      </c>
      <c r="E442" s="1">
        <v>2016</v>
      </c>
      <c r="F442" s="10">
        <v>6159978</v>
      </c>
      <c r="G442" s="10">
        <v>484274.99999999994</v>
      </c>
      <c r="H442" s="10">
        <v>10082605.5</v>
      </c>
      <c r="I442" s="10">
        <v>55663943.840999998</v>
      </c>
      <c r="J442" s="10">
        <v>25143558</v>
      </c>
      <c r="K442" s="10">
        <v>10111662</v>
      </c>
      <c r="L442" s="10">
        <v>19739049</v>
      </c>
      <c r="M442" s="10">
        <v>35313333</v>
      </c>
      <c r="N442" s="10">
        <v>99.082664999999992</v>
      </c>
      <c r="O442" s="10">
        <v>3477094.4999999995</v>
      </c>
      <c r="P442" s="10">
        <v>19.95213</v>
      </c>
      <c r="Q442" s="10">
        <f t="shared" si="48"/>
        <v>8.699976440463799E-3</v>
      </c>
      <c r="R442">
        <f t="shared" si="49"/>
        <v>0.71201316511245205</v>
      </c>
      <c r="S442">
        <f t="shared" si="50"/>
        <v>9.8464070213933066E-2</v>
      </c>
      <c r="T442">
        <f t="shared" si="51"/>
        <v>0.51226692836113841</v>
      </c>
      <c r="U442">
        <f t="shared" si="52"/>
        <v>17.379771155973241</v>
      </c>
      <c r="V442">
        <f t="shared" si="53"/>
        <v>99.082664999999992</v>
      </c>
      <c r="W442" s="14">
        <v>2.5921352295156685E-2</v>
      </c>
      <c r="X442" s="14">
        <v>1.6353111432712234E-2</v>
      </c>
    </row>
    <row r="443" spans="1:24" x14ac:dyDescent="0.25">
      <c r="A443">
        <f t="shared" si="54"/>
        <v>4</v>
      </c>
      <c r="B443">
        <f t="shared" si="55"/>
        <v>48</v>
      </c>
      <c r="C443" t="s">
        <v>526</v>
      </c>
      <c r="D443" t="s">
        <v>131</v>
      </c>
      <c r="E443" s="1">
        <v>2017</v>
      </c>
      <c r="F443" s="10">
        <v>3342738.8000000003</v>
      </c>
      <c r="G443" s="10">
        <v>590483.80000000005</v>
      </c>
      <c r="H443" s="10">
        <v>10618700.200000001</v>
      </c>
      <c r="I443" s="10">
        <v>66559734.264000006</v>
      </c>
      <c r="J443" s="10">
        <v>25230672.199999999</v>
      </c>
      <c r="K443" s="10">
        <v>8276781.4000000004</v>
      </c>
      <c r="L443" s="10">
        <v>17684489.400000002</v>
      </c>
      <c r="M443" s="10">
        <v>33557494.600000001</v>
      </c>
      <c r="N443" s="10">
        <v>93.276424000000006</v>
      </c>
      <c r="O443" s="10">
        <v>2692205.8000000003</v>
      </c>
      <c r="P443" s="10">
        <v>37.931077999999999</v>
      </c>
      <c r="Q443" s="10">
        <f t="shared" si="48"/>
        <v>8.8714867408864265E-3</v>
      </c>
      <c r="R443">
        <f t="shared" si="49"/>
        <v>0.75186400238592299</v>
      </c>
      <c r="S443">
        <f t="shared" si="50"/>
        <v>8.022666269012825E-2</v>
      </c>
      <c r="T443">
        <f t="shared" si="51"/>
        <v>0.4680249009620826</v>
      </c>
      <c r="U443">
        <f t="shared" si="52"/>
        <v>17.328770782426087</v>
      </c>
      <c r="V443">
        <f t="shared" si="53"/>
        <v>93.276424000000006</v>
      </c>
      <c r="W443" s="14">
        <v>4.9072624287288757E-2</v>
      </c>
      <c r="X443" s="14">
        <v>7.5466324932389525E-3</v>
      </c>
    </row>
    <row r="444" spans="1:24" x14ac:dyDescent="0.25">
      <c r="A444">
        <f t="shared" si="54"/>
        <v>4</v>
      </c>
      <c r="B444">
        <f t="shared" si="55"/>
        <v>48</v>
      </c>
      <c r="C444" t="s">
        <v>526</v>
      </c>
      <c r="D444" t="s">
        <v>131</v>
      </c>
      <c r="E444" s="1">
        <v>2018</v>
      </c>
      <c r="F444" s="10">
        <v>8367085.9999999991</v>
      </c>
      <c r="G444" s="10">
        <v>671205.79999999993</v>
      </c>
      <c r="H444" s="10">
        <v>4698440.5999999996</v>
      </c>
      <c r="I444" s="10">
        <v>68684213.675999999</v>
      </c>
      <c r="J444" s="10">
        <v>20917715</v>
      </c>
      <c r="K444" s="10">
        <v>8109637.1999999993</v>
      </c>
      <c r="L444" s="10">
        <v>19538525</v>
      </c>
      <c r="M444" s="10">
        <v>29091714.399999999</v>
      </c>
      <c r="N444" s="10">
        <v>113.09358</v>
      </c>
      <c r="O444" s="10">
        <v>-4275489</v>
      </c>
      <c r="P444" s="10">
        <v>-142.5163</v>
      </c>
      <c r="Q444" s="10">
        <f t="shared" si="48"/>
        <v>9.7723445327079026E-3</v>
      </c>
      <c r="R444">
        <f t="shared" si="49"/>
        <v>0.71902654867256643</v>
      </c>
      <c r="S444">
        <f t="shared" si="50"/>
        <v>-0.14696586599241468</v>
      </c>
      <c r="T444">
        <f t="shared" si="51"/>
        <v>0.4150588235294117</v>
      </c>
      <c r="U444">
        <f t="shared" si="52"/>
        <v>17.185963963076521</v>
      </c>
      <c r="V444">
        <f t="shared" si="53"/>
        <v>113.09358</v>
      </c>
      <c r="W444" s="14">
        <v>4.6337730249836229E-2</v>
      </c>
      <c r="X444" s="14">
        <v>1.9129594050304906E-2</v>
      </c>
    </row>
    <row r="445" spans="1:24" x14ac:dyDescent="0.25">
      <c r="A445">
        <f t="shared" si="54"/>
        <v>4</v>
      </c>
      <c r="B445">
        <f t="shared" si="55"/>
        <v>49</v>
      </c>
      <c r="C445" t="s">
        <v>526</v>
      </c>
      <c r="D445" t="s">
        <v>132</v>
      </c>
      <c r="E445" s="1">
        <v>2010</v>
      </c>
      <c r="F445" s="10">
        <v>343141.30000000005</v>
      </c>
      <c r="G445" s="10">
        <v>343141.30000000005</v>
      </c>
      <c r="H445" s="10">
        <v>2294753.3250000002</v>
      </c>
      <c r="I445" s="10">
        <v>6968925.0000000009</v>
      </c>
      <c r="J445" s="10">
        <v>1159840</v>
      </c>
      <c r="K445" s="10">
        <v>3469396.1125000003</v>
      </c>
      <c r="L445" s="10">
        <v>1913134.6625000001</v>
      </c>
      <c r="M445" s="10">
        <v>4674946</v>
      </c>
      <c r="N445" s="10">
        <v>24.630125000000003</v>
      </c>
      <c r="O445" s="10">
        <v>778336.66250000009</v>
      </c>
      <c r="P445" s="10">
        <v>92.671875000000014</v>
      </c>
      <c r="Q445" s="10">
        <f t="shared" si="48"/>
        <v>4.9238770685579199E-2</v>
      </c>
      <c r="R445">
        <f t="shared" si="49"/>
        <v>0.24809698336622499</v>
      </c>
      <c r="S445">
        <f t="shared" si="50"/>
        <v>0.16649104877361151</v>
      </c>
      <c r="T445">
        <f t="shared" si="51"/>
        <v>1.8134615301812296</v>
      </c>
      <c r="U445">
        <f t="shared" si="52"/>
        <v>15.357728169836074</v>
      </c>
      <c r="V445">
        <f t="shared" si="53"/>
        <v>24.630125000000003</v>
      </c>
      <c r="W445" s="14">
        <v>4.8285665806705014E-2</v>
      </c>
      <c r="X445" s="14">
        <v>9.9355740122640535E-3</v>
      </c>
    </row>
    <row r="446" spans="1:24" x14ac:dyDescent="0.25">
      <c r="A446">
        <f t="shared" si="54"/>
        <v>4</v>
      </c>
      <c r="B446">
        <f t="shared" si="55"/>
        <v>49</v>
      </c>
      <c r="C446" t="s">
        <v>526</v>
      </c>
      <c r="D446" t="s">
        <v>132</v>
      </c>
      <c r="E446" s="1">
        <v>2011</v>
      </c>
      <c r="F446" s="10">
        <v>253009.0754</v>
      </c>
      <c r="G446" s="10">
        <v>253009.0754</v>
      </c>
      <c r="H446" s="10">
        <v>2336207.9742000001</v>
      </c>
      <c r="I446" s="10">
        <v>5547226.176</v>
      </c>
      <c r="J446" s="10">
        <v>1152459.2556</v>
      </c>
      <c r="K446" s="10">
        <v>3664935.2008000002</v>
      </c>
      <c r="L446" s="10">
        <v>2159652.284</v>
      </c>
      <c r="M446" s="10">
        <v>4868176.8952000001</v>
      </c>
      <c r="N446" s="10">
        <v>20.939564000000001</v>
      </c>
      <c r="O446" s="10">
        <v>682549.86440000008</v>
      </c>
      <c r="P446" s="10">
        <v>76.884963999999997</v>
      </c>
      <c r="Q446" s="10">
        <f t="shared" si="48"/>
        <v>4.5610016136468416E-2</v>
      </c>
      <c r="R446">
        <f t="shared" si="49"/>
        <v>0.23673323307875677</v>
      </c>
      <c r="S446">
        <f t="shared" si="50"/>
        <v>0.14020646313674243</v>
      </c>
      <c r="T446">
        <f t="shared" si="51"/>
        <v>1.6970024424542967</v>
      </c>
      <c r="U446">
        <f t="shared" si="52"/>
        <v>15.398230070802381</v>
      </c>
      <c r="V446">
        <f t="shared" si="53"/>
        <v>20.939564000000001</v>
      </c>
      <c r="W446" s="14">
        <v>4.5184699932706573E-2</v>
      </c>
      <c r="X446" s="14">
        <v>9.0692490969199475E-3</v>
      </c>
    </row>
    <row r="447" spans="1:24" x14ac:dyDescent="0.25">
      <c r="A447">
        <f t="shared" si="54"/>
        <v>4</v>
      </c>
      <c r="B447">
        <f t="shared" si="55"/>
        <v>49</v>
      </c>
      <c r="C447" t="s">
        <v>526</v>
      </c>
      <c r="D447" t="s">
        <v>132</v>
      </c>
      <c r="E447" s="1">
        <v>2012</v>
      </c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3"/>
      <c r="S447" s="3"/>
      <c r="T447" s="3"/>
      <c r="U447" s="3"/>
      <c r="V447" s="3"/>
      <c r="W447" s="15"/>
      <c r="X447" s="15"/>
    </row>
    <row r="448" spans="1:24" x14ac:dyDescent="0.25">
      <c r="A448">
        <f t="shared" si="54"/>
        <v>4</v>
      </c>
      <c r="B448">
        <f t="shared" si="55"/>
        <v>49</v>
      </c>
      <c r="C448" t="s">
        <v>526</v>
      </c>
      <c r="D448" t="s">
        <v>132</v>
      </c>
      <c r="E448" s="1">
        <v>2013</v>
      </c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3"/>
      <c r="S448" s="3"/>
      <c r="T448" s="3"/>
      <c r="U448" s="3"/>
      <c r="V448" s="3"/>
      <c r="W448" s="15"/>
      <c r="X448" s="15"/>
    </row>
    <row r="449" spans="1:24" x14ac:dyDescent="0.25">
      <c r="A449">
        <f t="shared" si="54"/>
        <v>4</v>
      </c>
      <c r="B449">
        <f t="shared" si="55"/>
        <v>49</v>
      </c>
      <c r="C449" t="s">
        <v>526</v>
      </c>
      <c r="D449" t="s">
        <v>132</v>
      </c>
      <c r="E449" s="1">
        <v>2014</v>
      </c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3"/>
      <c r="S449" s="3"/>
      <c r="T449" s="3"/>
      <c r="U449" s="3"/>
      <c r="V449" s="3"/>
      <c r="W449" s="15"/>
      <c r="X449" s="15"/>
    </row>
    <row r="450" spans="1:24" x14ac:dyDescent="0.25">
      <c r="A450">
        <f t="shared" si="54"/>
        <v>4</v>
      </c>
      <c r="B450">
        <f t="shared" si="55"/>
        <v>49</v>
      </c>
      <c r="C450" t="s">
        <v>526</v>
      </c>
      <c r="D450" t="s">
        <v>132</v>
      </c>
      <c r="E450" s="1">
        <v>2015</v>
      </c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3"/>
      <c r="S450" s="3"/>
      <c r="T450" s="3"/>
      <c r="U450" s="3"/>
      <c r="V450" s="3"/>
      <c r="W450" s="15"/>
      <c r="X450" s="15"/>
    </row>
    <row r="451" spans="1:24" x14ac:dyDescent="0.25">
      <c r="A451">
        <f t="shared" si="54"/>
        <v>4</v>
      </c>
      <c r="B451">
        <f t="shared" si="55"/>
        <v>49</v>
      </c>
      <c r="C451" t="s">
        <v>526</v>
      </c>
      <c r="D451" t="s">
        <v>132</v>
      </c>
      <c r="E451" s="1">
        <v>2016</v>
      </c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3"/>
      <c r="S451" s="3"/>
      <c r="T451" s="3"/>
      <c r="U451" s="3"/>
      <c r="V451" s="3"/>
      <c r="W451" s="15"/>
      <c r="X451" s="15"/>
    </row>
    <row r="452" spans="1:24" x14ac:dyDescent="0.25">
      <c r="A452">
        <f t="shared" si="54"/>
        <v>4</v>
      </c>
      <c r="B452">
        <f t="shared" si="55"/>
        <v>49</v>
      </c>
      <c r="C452" t="s">
        <v>526</v>
      </c>
      <c r="D452" t="s">
        <v>132</v>
      </c>
      <c r="E452" s="1">
        <v>2017</v>
      </c>
      <c r="F452" s="10">
        <v>693057.84180000005</v>
      </c>
      <c r="G452" s="10">
        <v>364478.62760000001</v>
      </c>
      <c r="H452" s="10">
        <v>3344019.8496000003</v>
      </c>
      <c r="I452" s="10">
        <v>9911991.1733999997</v>
      </c>
      <c r="J452" s="10">
        <v>1383003.1334000002</v>
      </c>
      <c r="K452" s="10">
        <v>4611128.0269999998</v>
      </c>
      <c r="L452" s="10">
        <v>2307440.551</v>
      </c>
      <c r="M452" s="10">
        <v>6060835.8134000003</v>
      </c>
      <c r="N452" s="10">
        <v>21.017220000000002</v>
      </c>
      <c r="O452" s="10">
        <v>715446.18520000007</v>
      </c>
      <c r="P452" s="10">
        <v>85.470027999999999</v>
      </c>
      <c r="Q452" s="10">
        <f t="shared" ref="Q452:Q513" si="56">G452/I452</f>
        <v>3.6771484278367954E-2</v>
      </c>
      <c r="R452">
        <f t="shared" ref="R452:R513" si="57">J452/M452</f>
        <v>0.22818686662692564</v>
      </c>
      <c r="S452">
        <f t="shared" ref="S452:S513" si="58">O452/M452</f>
        <v>0.11804414559757723</v>
      </c>
      <c r="T452">
        <f t="shared" ref="T452:T513" si="59">K452/L452</f>
        <v>1.9983734900566024</v>
      </c>
      <c r="U452">
        <f t="shared" ref="U452:U513" si="60">LN(M452)</f>
        <v>15.617358271538295</v>
      </c>
      <c r="V452">
        <f t="shared" ref="V452:V513" si="61">N452</f>
        <v>21.017220000000002</v>
      </c>
      <c r="W452" s="14">
        <v>4.9072624287288757E-2</v>
      </c>
      <c r="X452" s="14">
        <v>7.5466324932389525E-3</v>
      </c>
    </row>
    <row r="453" spans="1:24" x14ac:dyDescent="0.25">
      <c r="A453">
        <f t="shared" ref="A453:A516" si="62">IF(C453=C452,A452,A452+1)</f>
        <v>4</v>
      </c>
      <c r="B453">
        <f t="shared" ref="B453:B516" si="63">IF(D453=D452,B452,B452+1)</f>
        <v>49</v>
      </c>
      <c r="C453" t="s">
        <v>526</v>
      </c>
      <c r="D453" t="s">
        <v>132</v>
      </c>
      <c r="E453" s="1">
        <v>2018</v>
      </c>
      <c r="F453" s="10">
        <v>429194.73339999997</v>
      </c>
      <c r="G453" s="10">
        <v>317894.1004</v>
      </c>
      <c r="H453" s="10">
        <v>2891067.2725999998</v>
      </c>
      <c r="I453" s="10">
        <v>6891067.6673999997</v>
      </c>
      <c r="J453" s="10">
        <v>1319084.8998</v>
      </c>
      <c r="K453" s="10">
        <v>3558512.4811999998</v>
      </c>
      <c r="L453" s="10">
        <v>1700109.1237999999</v>
      </c>
      <c r="M453" s="10">
        <v>4937546.1729999995</v>
      </c>
      <c r="N453" s="10">
        <v>31.445531999999996</v>
      </c>
      <c r="O453" s="10">
        <v>505988.03259999998</v>
      </c>
      <c r="P453" s="10">
        <v>61.787711999999992</v>
      </c>
      <c r="Q453" s="10">
        <f t="shared" si="56"/>
        <v>4.6131327646640491E-2</v>
      </c>
      <c r="R453">
        <f t="shared" si="57"/>
        <v>0.26715393711417962</v>
      </c>
      <c r="S453">
        <f t="shared" si="58"/>
        <v>0.10247763056209906</v>
      </c>
      <c r="T453">
        <f t="shared" si="59"/>
        <v>2.0931082783946175</v>
      </c>
      <c r="U453">
        <f t="shared" si="60"/>
        <v>15.412379039641459</v>
      </c>
      <c r="V453">
        <f t="shared" si="61"/>
        <v>31.445531999999996</v>
      </c>
      <c r="W453" s="14">
        <v>4.6337730249836229E-2</v>
      </c>
      <c r="X453" s="14">
        <v>1.9129594050304906E-2</v>
      </c>
    </row>
    <row r="454" spans="1:24" x14ac:dyDescent="0.25">
      <c r="A454">
        <f t="shared" si="62"/>
        <v>4</v>
      </c>
      <c r="B454">
        <f t="shared" si="63"/>
        <v>50</v>
      </c>
      <c r="C454" t="s">
        <v>526</v>
      </c>
      <c r="D454" t="s">
        <v>133</v>
      </c>
      <c r="E454" s="1">
        <v>2010</v>
      </c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3"/>
      <c r="S454" s="3"/>
      <c r="T454" s="3"/>
      <c r="U454" s="3"/>
      <c r="V454" s="3"/>
      <c r="W454" s="15"/>
      <c r="X454" s="15"/>
    </row>
    <row r="455" spans="1:24" x14ac:dyDescent="0.25">
      <c r="A455">
        <f t="shared" si="62"/>
        <v>4</v>
      </c>
      <c r="B455">
        <f t="shared" si="63"/>
        <v>50</v>
      </c>
      <c r="C455" t="s">
        <v>526</v>
      </c>
      <c r="D455" t="s">
        <v>133</v>
      </c>
      <c r="E455" s="1">
        <v>2011</v>
      </c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3"/>
      <c r="S455" s="3"/>
      <c r="T455" s="3"/>
      <c r="U455" s="3"/>
      <c r="V455" s="3"/>
      <c r="W455" s="15"/>
      <c r="X455" s="15"/>
    </row>
    <row r="456" spans="1:24" x14ac:dyDescent="0.25">
      <c r="A456">
        <f t="shared" si="62"/>
        <v>4</v>
      </c>
      <c r="B456">
        <f t="shared" si="63"/>
        <v>50</v>
      </c>
      <c r="C456" t="s">
        <v>526</v>
      </c>
      <c r="D456" t="s">
        <v>133</v>
      </c>
      <c r="E456" s="1">
        <v>2012</v>
      </c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3"/>
      <c r="S456" s="3"/>
      <c r="T456" s="3"/>
      <c r="U456" s="3"/>
      <c r="V456" s="3"/>
      <c r="W456" s="15"/>
      <c r="X456" s="15"/>
    </row>
    <row r="457" spans="1:24" x14ac:dyDescent="0.25">
      <c r="A457">
        <f t="shared" si="62"/>
        <v>4</v>
      </c>
      <c r="B457">
        <f t="shared" si="63"/>
        <v>50</v>
      </c>
      <c r="C457" t="s">
        <v>526</v>
      </c>
      <c r="D457" t="s">
        <v>133</v>
      </c>
      <c r="E457" s="1">
        <v>2013</v>
      </c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3"/>
      <c r="S457" s="3"/>
      <c r="T457" s="3"/>
      <c r="U457" s="3"/>
      <c r="V457" s="3"/>
      <c r="W457" s="15"/>
      <c r="X457" s="15"/>
    </row>
    <row r="458" spans="1:24" x14ac:dyDescent="0.25">
      <c r="A458">
        <f t="shared" si="62"/>
        <v>4</v>
      </c>
      <c r="B458">
        <f t="shared" si="63"/>
        <v>50</v>
      </c>
      <c r="C458" t="s">
        <v>526</v>
      </c>
      <c r="D458" t="s">
        <v>133</v>
      </c>
      <c r="E458" s="1">
        <v>2014</v>
      </c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3"/>
      <c r="S458" s="3"/>
      <c r="T458" s="3"/>
      <c r="U458" s="3"/>
      <c r="V458" s="3"/>
      <c r="W458" s="15"/>
      <c r="X458" s="15"/>
    </row>
    <row r="459" spans="1:24" x14ac:dyDescent="0.25">
      <c r="A459">
        <f t="shared" si="62"/>
        <v>4</v>
      </c>
      <c r="B459">
        <f t="shared" si="63"/>
        <v>50</v>
      </c>
      <c r="C459" t="s">
        <v>526</v>
      </c>
      <c r="D459" t="s">
        <v>133</v>
      </c>
      <c r="E459" s="1">
        <v>2015</v>
      </c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3"/>
      <c r="S459" s="3"/>
      <c r="T459" s="3"/>
      <c r="U459" s="3"/>
      <c r="V459" s="3"/>
      <c r="W459" s="15"/>
      <c r="X459" s="15"/>
    </row>
    <row r="460" spans="1:24" x14ac:dyDescent="0.25">
      <c r="A460">
        <f t="shared" si="62"/>
        <v>4</v>
      </c>
      <c r="B460">
        <f t="shared" si="63"/>
        <v>50</v>
      </c>
      <c r="C460" t="s">
        <v>526</v>
      </c>
      <c r="D460" t="s">
        <v>133</v>
      </c>
      <c r="E460" s="1">
        <v>2016</v>
      </c>
      <c r="F460" s="10">
        <v>1259.115</v>
      </c>
      <c r="G460" s="10">
        <v>0</v>
      </c>
      <c r="H460" s="10">
        <v>2081917.5959999999</v>
      </c>
      <c r="I460" s="10">
        <v>8525235.2129999995</v>
      </c>
      <c r="J460" s="10">
        <v>416931.71849999996</v>
      </c>
      <c r="K460" s="10">
        <v>2636838.6329999999</v>
      </c>
      <c r="L460" s="10">
        <v>909478.13549999997</v>
      </c>
      <c r="M460" s="10">
        <v>3057160.2764999997</v>
      </c>
      <c r="N460" s="10">
        <v>17.433899999999998</v>
      </c>
      <c r="O460" s="10" t="e">
        <v>#VALUE!</v>
      </c>
      <c r="P460" s="10">
        <v>190.99805999999998</v>
      </c>
      <c r="Q460" s="10">
        <f t="shared" si="56"/>
        <v>0</v>
      </c>
      <c r="R460">
        <f t="shared" si="57"/>
        <v>0.13637875701346142</v>
      </c>
      <c r="S460" t="e">
        <f t="shared" si="58"/>
        <v>#VALUE!</v>
      </c>
      <c r="T460">
        <f t="shared" si="59"/>
        <v>2.8992875475234556</v>
      </c>
      <c r="U460">
        <f t="shared" si="60"/>
        <v>14.932997028841093</v>
      </c>
      <c r="V460">
        <f t="shared" si="61"/>
        <v>17.433899999999998</v>
      </c>
      <c r="W460" s="14">
        <v>2.5921352295156685E-2</v>
      </c>
      <c r="X460" s="14">
        <v>1.6353111432712234E-2</v>
      </c>
    </row>
    <row r="461" spans="1:24" x14ac:dyDescent="0.25">
      <c r="A461">
        <f t="shared" si="62"/>
        <v>4</v>
      </c>
      <c r="B461">
        <f t="shared" si="63"/>
        <v>50</v>
      </c>
      <c r="C461" t="s">
        <v>526</v>
      </c>
      <c r="D461" t="s">
        <v>133</v>
      </c>
      <c r="E461" s="1">
        <v>2017</v>
      </c>
      <c r="F461" s="10">
        <v>1301.066</v>
      </c>
      <c r="G461" s="10">
        <v>0</v>
      </c>
      <c r="H461" s="10">
        <v>2611699.8392000003</v>
      </c>
      <c r="I461" s="10">
        <v>10666699.5272</v>
      </c>
      <c r="J461" s="10">
        <v>359984.94579999999</v>
      </c>
      <c r="K461" s="10">
        <v>3364236.4136000001</v>
      </c>
      <c r="L461" s="10">
        <v>1004142.7224000001</v>
      </c>
      <c r="M461" s="10">
        <v>3727574.1063999999</v>
      </c>
      <c r="N461" s="10">
        <v>33.327306</v>
      </c>
      <c r="O461" s="10" t="e">
        <v>#VALUE!</v>
      </c>
      <c r="P461" s="10">
        <v>203.26654199999999</v>
      </c>
      <c r="Q461" s="10">
        <f t="shared" si="56"/>
        <v>0</v>
      </c>
      <c r="R461">
        <f t="shared" si="57"/>
        <v>9.6573518198318165E-2</v>
      </c>
      <c r="S461" t="e">
        <f t="shared" si="58"/>
        <v>#VALUE!</v>
      </c>
      <c r="T461">
        <f t="shared" si="59"/>
        <v>3.3503568153729617</v>
      </c>
      <c r="U461">
        <f t="shared" si="60"/>
        <v>15.131268206416028</v>
      </c>
      <c r="V461">
        <f t="shared" si="61"/>
        <v>33.327306</v>
      </c>
      <c r="W461" s="14">
        <v>4.9072624287288757E-2</v>
      </c>
      <c r="X461" s="14">
        <v>7.5466324932389525E-3</v>
      </c>
    </row>
    <row r="462" spans="1:24" x14ac:dyDescent="0.25">
      <c r="A462">
        <f t="shared" si="62"/>
        <v>4</v>
      </c>
      <c r="B462">
        <f t="shared" si="63"/>
        <v>50</v>
      </c>
      <c r="C462" t="s">
        <v>526</v>
      </c>
      <c r="D462" t="s">
        <v>133</v>
      </c>
      <c r="E462" s="1">
        <v>2018</v>
      </c>
      <c r="F462" s="10">
        <v>0</v>
      </c>
      <c r="G462" s="10">
        <v>0</v>
      </c>
      <c r="H462" s="10">
        <v>2600297.2421999997</v>
      </c>
      <c r="I462" s="10">
        <v>13717193.875</v>
      </c>
      <c r="J462" s="10">
        <v>365632.46359999996</v>
      </c>
      <c r="K462" s="10">
        <v>3219783.4172</v>
      </c>
      <c r="L462" s="10">
        <v>902817.77399999998</v>
      </c>
      <c r="M462" s="10">
        <v>3592017.6035999996</v>
      </c>
      <c r="N462" s="10">
        <v>48.179704000000001</v>
      </c>
      <c r="O462" s="10">
        <v>829500.03359999997</v>
      </c>
      <c r="P462" s="10">
        <v>153.27398200000002</v>
      </c>
      <c r="Q462" s="10">
        <f t="shared" si="56"/>
        <v>0</v>
      </c>
      <c r="R462">
        <f t="shared" si="57"/>
        <v>0.10179027609262133</v>
      </c>
      <c r="S462">
        <f t="shared" si="58"/>
        <v>0.23092872172136814</v>
      </c>
      <c r="T462">
        <f t="shared" si="59"/>
        <v>3.5663713209084431</v>
      </c>
      <c r="U462">
        <f t="shared" si="60"/>
        <v>15.094224609171729</v>
      </c>
      <c r="V462">
        <f t="shared" si="61"/>
        <v>48.179704000000001</v>
      </c>
      <c r="W462" s="14">
        <v>4.6337730249836229E-2</v>
      </c>
      <c r="X462" s="14">
        <v>1.9129594050304906E-2</v>
      </c>
    </row>
    <row r="463" spans="1:24" x14ac:dyDescent="0.25">
      <c r="A463">
        <f t="shared" si="62"/>
        <v>4</v>
      </c>
      <c r="B463">
        <f t="shared" si="63"/>
        <v>51</v>
      </c>
      <c r="C463" t="s">
        <v>526</v>
      </c>
      <c r="D463" t="s">
        <v>139</v>
      </c>
      <c r="E463" s="1">
        <v>2010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3"/>
      <c r="R463" s="3"/>
      <c r="S463" s="3"/>
      <c r="T463" s="3"/>
      <c r="U463" s="3"/>
      <c r="V463" s="3"/>
      <c r="W463" s="15"/>
      <c r="X463" s="15"/>
    </row>
    <row r="464" spans="1:24" x14ac:dyDescent="0.25">
      <c r="A464">
        <f t="shared" si="62"/>
        <v>4</v>
      </c>
      <c r="B464">
        <f t="shared" si="63"/>
        <v>51</v>
      </c>
      <c r="C464" t="s">
        <v>526</v>
      </c>
      <c r="D464" t="s">
        <v>139</v>
      </c>
      <c r="E464" s="1">
        <v>2011</v>
      </c>
      <c r="F464" s="10">
        <v>449992.82880000002</v>
      </c>
      <c r="G464" s="10">
        <v>0</v>
      </c>
      <c r="H464" s="10">
        <v>8032504.6646000007</v>
      </c>
      <c r="I464" s="10">
        <v>49830495.850200005</v>
      </c>
      <c r="J464" s="10">
        <v>2328095.8912</v>
      </c>
      <c r="K464" s="10">
        <v>7549264.2838000003</v>
      </c>
      <c r="L464" s="10">
        <v>2882322.9924000003</v>
      </c>
      <c r="M464" s="10">
        <v>11217452.310000001</v>
      </c>
      <c r="N464" s="10">
        <v>27.732934000000004</v>
      </c>
      <c r="O464" s="10">
        <v>3396333.3432</v>
      </c>
      <c r="P464" s="10">
        <v>213.31181800000002</v>
      </c>
      <c r="Q464" s="10">
        <f t="shared" si="56"/>
        <v>0</v>
      </c>
      <c r="R464">
        <f t="shared" si="57"/>
        <v>0.20754230344483629</v>
      </c>
      <c r="S464">
        <f t="shared" si="58"/>
        <v>0.3027722560649781</v>
      </c>
      <c r="T464">
        <f t="shared" si="59"/>
        <v>2.6191597207202708</v>
      </c>
      <c r="U464">
        <f t="shared" si="60"/>
        <v>16.232981365430327</v>
      </c>
      <c r="V464">
        <f t="shared" si="61"/>
        <v>27.732934000000004</v>
      </c>
      <c r="W464" s="14">
        <v>4.5184699932706573E-2</v>
      </c>
      <c r="X464" s="14">
        <v>9.0692490969199475E-3</v>
      </c>
    </row>
    <row r="465" spans="1:24" x14ac:dyDescent="0.25">
      <c r="A465">
        <f t="shared" si="62"/>
        <v>4</v>
      </c>
      <c r="B465">
        <f t="shared" si="63"/>
        <v>51</v>
      </c>
      <c r="C465" t="s">
        <v>526</v>
      </c>
      <c r="D465" t="s">
        <v>139</v>
      </c>
      <c r="E465" s="1">
        <v>2012</v>
      </c>
      <c r="F465" s="10">
        <v>748991.37335000001</v>
      </c>
      <c r="G465" s="10">
        <v>0</v>
      </c>
      <c r="H465" s="10">
        <v>11096017.827950001</v>
      </c>
      <c r="I465" s="10">
        <v>51339345.207699999</v>
      </c>
      <c r="J465" s="10">
        <v>3858894.2859499999</v>
      </c>
      <c r="K465" s="10">
        <v>9425598.1721000001</v>
      </c>
      <c r="L465" s="10">
        <v>3578710.7377999998</v>
      </c>
      <c r="M465" s="10">
        <v>14927561.044</v>
      </c>
      <c r="N465" s="10">
        <v>36.197458000000005</v>
      </c>
      <c r="O465" s="10">
        <v>4850806.12335</v>
      </c>
      <c r="P465" s="10">
        <v>253.9742205</v>
      </c>
      <c r="Q465" s="10">
        <f t="shared" si="56"/>
        <v>0</v>
      </c>
      <c r="R465">
        <f t="shared" si="57"/>
        <v>0.2585080224810769</v>
      </c>
      <c r="S465">
        <f t="shared" si="58"/>
        <v>0.32495637492634727</v>
      </c>
      <c r="T465">
        <f t="shared" si="59"/>
        <v>2.6337971584410185</v>
      </c>
      <c r="U465">
        <f t="shared" si="60"/>
        <v>16.518719796760188</v>
      </c>
      <c r="V465">
        <f t="shared" si="61"/>
        <v>36.197458000000005</v>
      </c>
      <c r="W465" s="14">
        <v>3.3904133392352209E-2</v>
      </c>
      <c r="X465" s="14">
        <v>1.2871224007919967E-2</v>
      </c>
    </row>
    <row r="466" spans="1:24" x14ac:dyDescent="0.25">
      <c r="A466">
        <f t="shared" si="62"/>
        <v>4</v>
      </c>
      <c r="B466">
        <f t="shared" si="63"/>
        <v>51</v>
      </c>
      <c r="C466" t="s">
        <v>526</v>
      </c>
      <c r="D466" t="s">
        <v>139</v>
      </c>
      <c r="E466" s="1">
        <v>2013</v>
      </c>
      <c r="F466" s="10">
        <v>82516.862399999998</v>
      </c>
      <c r="G466" s="10">
        <v>0</v>
      </c>
      <c r="H466" s="10">
        <v>13912863.871200001</v>
      </c>
      <c r="I466" s="10">
        <v>51581854.391550004</v>
      </c>
      <c r="J466" s="10">
        <v>3414160.88265</v>
      </c>
      <c r="K466" s="10">
        <v>11112747.69675</v>
      </c>
      <c r="L466" s="10">
        <v>2017696.6309500001</v>
      </c>
      <c r="M466" s="10">
        <v>16222984.77345</v>
      </c>
      <c r="N466" s="10">
        <v>35.124494999999996</v>
      </c>
      <c r="O466" s="10">
        <v>5214445.4565000003</v>
      </c>
      <c r="P466" s="10">
        <v>239.78893049999999</v>
      </c>
      <c r="Q466" s="10">
        <f t="shared" si="56"/>
        <v>0</v>
      </c>
      <c r="R466">
        <f t="shared" si="57"/>
        <v>0.21045207958510218</v>
      </c>
      <c r="S466">
        <f t="shared" si="58"/>
        <v>0.32142330954004156</v>
      </c>
      <c r="T466">
        <f t="shared" si="59"/>
        <v>5.5076405076405077</v>
      </c>
      <c r="U466">
        <f t="shared" si="60"/>
        <v>16.601939607814149</v>
      </c>
      <c r="V466">
        <f t="shared" si="61"/>
        <v>35.124494999999996</v>
      </c>
      <c r="W466" s="14">
        <v>5.9020074751055862E-2</v>
      </c>
      <c r="X466" s="14">
        <v>1.8806546672410551E-2</v>
      </c>
    </row>
    <row r="467" spans="1:24" x14ac:dyDescent="0.25">
      <c r="A467">
        <f t="shared" si="62"/>
        <v>4</v>
      </c>
      <c r="B467">
        <f t="shared" si="63"/>
        <v>51</v>
      </c>
      <c r="C467" t="s">
        <v>526</v>
      </c>
      <c r="D467" t="s">
        <v>139</v>
      </c>
      <c r="E467" s="1">
        <v>2014</v>
      </c>
      <c r="F467" s="10">
        <v>105091.45425</v>
      </c>
      <c r="G467" s="10">
        <v>0</v>
      </c>
      <c r="H467" s="10">
        <v>12847210.0789</v>
      </c>
      <c r="I467" s="10">
        <v>41210549.132150002</v>
      </c>
      <c r="J467" s="10">
        <v>4383683.3463000003</v>
      </c>
      <c r="K467" s="10">
        <v>9061493.4708999991</v>
      </c>
      <c r="L467" s="10">
        <v>1485753.16185</v>
      </c>
      <c r="M467" s="10">
        <v>14601295.94585</v>
      </c>
      <c r="N467" s="10">
        <v>30.949655499999999</v>
      </c>
      <c r="O467" s="10">
        <v>2460408.7228999999</v>
      </c>
      <c r="P467" s="10">
        <v>107.55611350000001</v>
      </c>
      <c r="Q467" s="10">
        <f t="shared" si="56"/>
        <v>0</v>
      </c>
      <c r="R467">
        <f t="shared" si="57"/>
        <v>0.30022563494070792</v>
      </c>
      <c r="S467">
        <f t="shared" si="58"/>
        <v>0.16850618821949848</v>
      </c>
      <c r="T467">
        <f t="shared" si="59"/>
        <v>6.0989225556262605</v>
      </c>
      <c r="U467">
        <f t="shared" si="60"/>
        <v>16.496620846153711</v>
      </c>
      <c r="V467">
        <f t="shared" si="61"/>
        <v>30.949655499999999</v>
      </c>
      <c r="W467" s="14">
        <v>3.0573891079747284E-2</v>
      </c>
      <c r="X467" s="14">
        <v>4.4231005355685879E-3</v>
      </c>
    </row>
    <row r="468" spans="1:24" x14ac:dyDescent="0.25">
      <c r="A468">
        <f t="shared" si="62"/>
        <v>4</v>
      </c>
      <c r="B468">
        <f t="shared" si="63"/>
        <v>51</v>
      </c>
      <c r="C468" t="s">
        <v>526</v>
      </c>
      <c r="D468" t="s">
        <v>139</v>
      </c>
      <c r="E468" s="1">
        <v>2015</v>
      </c>
      <c r="F468" s="10">
        <v>234044.92649999997</v>
      </c>
      <c r="G468" s="10">
        <v>0</v>
      </c>
      <c r="H468" s="10">
        <v>14996631.050999999</v>
      </c>
      <c r="I468" s="10">
        <v>42081941.869999997</v>
      </c>
      <c r="J468" s="10">
        <v>6132737.4619999994</v>
      </c>
      <c r="K468" s="10">
        <v>9860091.7594999988</v>
      </c>
      <c r="L468" s="10">
        <v>2292799.6399999997</v>
      </c>
      <c r="M468" s="10">
        <v>17599303.726</v>
      </c>
      <c r="N468" s="10">
        <v>32.000484999999998</v>
      </c>
      <c r="O468" s="10">
        <v>2919407.2560000001</v>
      </c>
      <c r="P468" s="10">
        <v>133.01768999999999</v>
      </c>
      <c r="Q468" s="10">
        <f t="shared" si="56"/>
        <v>0</v>
      </c>
      <c r="R468">
        <f t="shared" si="57"/>
        <v>0.34846477778208435</v>
      </c>
      <c r="S468">
        <f t="shared" si="58"/>
        <v>0.16588197473329974</v>
      </c>
      <c r="T468">
        <f t="shared" si="59"/>
        <v>4.3004593979698988</v>
      </c>
      <c r="U468">
        <f t="shared" si="60"/>
        <v>16.683369898203097</v>
      </c>
      <c r="V468">
        <f t="shared" si="61"/>
        <v>32.000484999999998</v>
      </c>
      <c r="W468" s="14">
        <v>6.7620080918459058E-2</v>
      </c>
      <c r="X468" s="14">
        <v>1.557907113462211E-2</v>
      </c>
    </row>
    <row r="469" spans="1:24" x14ac:dyDescent="0.25">
      <c r="A469">
        <f t="shared" si="62"/>
        <v>4</v>
      </c>
      <c r="B469">
        <f t="shared" si="63"/>
        <v>51</v>
      </c>
      <c r="C469" t="s">
        <v>526</v>
      </c>
      <c r="D469" t="s">
        <v>139</v>
      </c>
      <c r="E469" s="1">
        <v>2016</v>
      </c>
      <c r="F469" s="10">
        <v>294061.46549999999</v>
      </c>
      <c r="G469" s="10">
        <v>0</v>
      </c>
      <c r="H469" s="10">
        <v>13811251.806</v>
      </c>
      <c r="I469" s="10">
        <v>44613853.745999999</v>
      </c>
      <c r="J469" s="10">
        <v>6330801.1634999998</v>
      </c>
      <c r="K469" s="10">
        <v>8602128.397499999</v>
      </c>
      <c r="L469" s="10">
        <v>2457211.3499999996</v>
      </c>
      <c r="M469" s="10">
        <v>16561895.063999999</v>
      </c>
      <c r="N469" s="10">
        <v>27.894239999999996</v>
      </c>
      <c r="O469" s="10">
        <v>3503971.7624999997</v>
      </c>
      <c r="P469" s="10">
        <v>164.84720999999999</v>
      </c>
      <c r="Q469" s="10">
        <f t="shared" si="56"/>
        <v>0</v>
      </c>
      <c r="R469">
        <f t="shared" si="57"/>
        <v>0.38225101288445162</v>
      </c>
      <c r="S469">
        <f t="shared" si="58"/>
        <v>0.21156828665799593</v>
      </c>
      <c r="T469">
        <f t="shared" si="59"/>
        <v>3.50076862435948</v>
      </c>
      <c r="U469">
        <f t="shared" si="60"/>
        <v>16.622615136605944</v>
      </c>
      <c r="V469">
        <f t="shared" si="61"/>
        <v>27.894239999999996</v>
      </c>
      <c r="W469" s="14">
        <v>2.5921352295156685E-2</v>
      </c>
      <c r="X469" s="14">
        <v>1.6353111432712234E-2</v>
      </c>
    </row>
    <row r="470" spans="1:24" x14ac:dyDescent="0.25">
      <c r="A470">
        <f t="shared" si="62"/>
        <v>4</v>
      </c>
      <c r="B470">
        <f t="shared" si="63"/>
        <v>51</v>
      </c>
      <c r="C470" t="s">
        <v>526</v>
      </c>
      <c r="D470" t="s">
        <v>139</v>
      </c>
      <c r="E470" s="1">
        <v>2017</v>
      </c>
      <c r="F470" s="10">
        <v>236113.45440000002</v>
      </c>
      <c r="G470" s="10">
        <v>0</v>
      </c>
      <c r="H470" s="10">
        <v>14193479.117000001</v>
      </c>
      <c r="I470" s="10">
        <v>49393169.214000002</v>
      </c>
      <c r="J470" s="10">
        <v>7139369.4864000008</v>
      </c>
      <c r="K470" s="10">
        <v>7847329.5380000006</v>
      </c>
      <c r="L470" s="10">
        <v>2374785.7288000002</v>
      </c>
      <c r="M470" s="10">
        <v>16877698.373399999</v>
      </c>
      <c r="N470" s="10">
        <v>36.730094000000001</v>
      </c>
      <c r="O470" s="10">
        <v>2945012.932</v>
      </c>
      <c r="P470" s="10">
        <v>141.61603000000002</v>
      </c>
      <c r="Q470" s="10">
        <f t="shared" si="56"/>
        <v>0</v>
      </c>
      <c r="R470">
        <f t="shared" si="57"/>
        <v>0.42300610713910869</v>
      </c>
      <c r="S470">
        <f t="shared" si="58"/>
        <v>0.17449138305738837</v>
      </c>
      <c r="T470">
        <f t="shared" si="59"/>
        <v>3.3044368773284334</v>
      </c>
      <c r="U470">
        <f t="shared" si="60"/>
        <v>16.641503685548535</v>
      </c>
      <c r="V470">
        <f t="shared" si="61"/>
        <v>36.730094000000001</v>
      </c>
      <c r="W470" s="14">
        <v>4.9072624287288757E-2</v>
      </c>
      <c r="X470" s="14">
        <v>7.5466324932389525E-3</v>
      </c>
    </row>
    <row r="471" spans="1:24" x14ac:dyDescent="0.25">
      <c r="A471">
        <f t="shared" si="62"/>
        <v>4</v>
      </c>
      <c r="B471">
        <f t="shared" si="63"/>
        <v>51</v>
      </c>
      <c r="C471" t="s">
        <v>526</v>
      </c>
      <c r="D471" t="s">
        <v>139</v>
      </c>
      <c r="E471" s="1">
        <v>2018</v>
      </c>
      <c r="F471" s="10">
        <v>137468.46459999998</v>
      </c>
      <c r="G471" s="10">
        <v>0</v>
      </c>
      <c r="H471" s="10">
        <v>10079368.7742</v>
      </c>
      <c r="I471" s="10">
        <v>23218323.4498</v>
      </c>
      <c r="J471" s="10">
        <v>6939550.7931999993</v>
      </c>
      <c r="K471" s="10">
        <v>3742661.9299999997</v>
      </c>
      <c r="L471" s="10">
        <v>1902978.7781999998</v>
      </c>
      <c r="M471" s="10">
        <v>12278937.764599999</v>
      </c>
      <c r="N471" s="10">
        <v>52.409219999999998</v>
      </c>
      <c r="O471" s="10">
        <v>-1540656.3705999998</v>
      </c>
      <c r="P471" s="10">
        <v>-104.08287199999999</v>
      </c>
      <c r="Q471" s="10">
        <f t="shared" si="56"/>
        <v>0</v>
      </c>
      <c r="R471">
        <f t="shared" si="57"/>
        <v>0.56515888639867728</v>
      </c>
      <c r="S471">
        <f t="shared" si="58"/>
        <v>-0.12547146993787117</v>
      </c>
      <c r="T471">
        <f t="shared" si="59"/>
        <v>1.9667386588200051</v>
      </c>
      <c r="U471">
        <f t="shared" si="60"/>
        <v>16.323395975687749</v>
      </c>
      <c r="V471">
        <f t="shared" si="61"/>
        <v>52.409219999999998</v>
      </c>
      <c r="W471" s="14">
        <v>4.6337730249836229E-2</v>
      </c>
      <c r="X471" s="14">
        <v>1.9129594050304906E-2</v>
      </c>
    </row>
    <row r="472" spans="1:24" x14ac:dyDescent="0.25">
      <c r="A472">
        <f t="shared" si="62"/>
        <v>4</v>
      </c>
      <c r="B472">
        <f t="shared" si="63"/>
        <v>52</v>
      </c>
      <c r="C472" t="s">
        <v>526</v>
      </c>
      <c r="D472" t="s">
        <v>142</v>
      </c>
      <c r="E472" s="1">
        <v>2010</v>
      </c>
      <c r="F472" s="10">
        <v>1334475</v>
      </c>
      <c r="G472" s="10">
        <v>856700.00000000012</v>
      </c>
      <c r="H472" s="10">
        <v>12290350.000000002</v>
      </c>
      <c r="I472" s="10">
        <v>33004112.137500003</v>
      </c>
      <c r="J472" s="10">
        <v>5856862.5000000009</v>
      </c>
      <c r="K472" s="10">
        <v>13616587.500000002</v>
      </c>
      <c r="L472" s="10">
        <v>8253975.0000000009</v>
      </c>
      <c r="M472" s="10">
        <v>23526300.000000004</v>
      </c>
      <c r="N472" s="10">
        <v>15.898375000000001</v>
      </c>
      <c r="O472" s="10">
        <v>1960525.0000000002</v>
      </c>
      <c r="P472" s="10">
        <v>47.942250000000008</v>
      </c>
      <c r="Q472" s="10">
        <f t="shared" si="56"/>
        <v>2.5957371506643217E-2</v>
      </c>
      <c r="R472">
        <f t="shared" si="57"/>
        <v>0.24894957983193278</v>
      </c>
      <c r="S472">
        <f t="shared" si="58"/>
        <v>8.3333333333333329E-2</v>
      </c>
      <c r="T472">
        <f t="shared" si="59"/>
        <v>1.6497005988023952</v>
      </c>
      <c r="U472">
        <f t="shared" si="60"/>
        <v>16.973629502270239</v>
      </c>
      <c r="V472">
        <f t="shared" si="61"/>
        <v>15.898375000000001</v>
      </c>
      <c r="W472" s="14">
        <v>4.8285665806705014E-2</v>
      </c>
      <c r="X472" s="14">
        <v>9.9355740122640535E-3</v>
      </c>
    </row>
    <row r="473" spans="1:24" x14ac:dyDescent="0.25">
      <c r="A473">
        <f t="shared" si="62"/>
        <v>4</v>
      </c>
      <c r="B473">
        <f t="shared" si="63"/>
        <v>52</v>
      </c>
      <c r="C473" t="s">
        <v>526</v>
      </c>
      <c r="D473" t="s">
        <v>142</v>
      </c>
      <c r="E473" s="1">
        <v>2011</v>
      </c>
      <c r="F473" s="10">
        <v>1542494.6</v>
      </c>
      <c r="G473" s="10">
        <v>703313.60000000009</v>
      </c>
      <c r="H473" s="10">
        <v>10797462.200000001</v>
      </c>
      <c r="I473" s="10">
        <v>22083655.422200002</v>
      </c>
      <c r="J473" s="10">
        <v>5562571.2000000002</v>
      </c>
      <c r="K473" s="10">
        <v>14609741.600000001</v>
      </c>
      <c r="L473" s="10">
        <v>10661594.800000001</v>
      </c>
      <c r="M473" s="10">
        <v>24288295.800000001</v>
      </c>
      <c r="N473" s="10">
        <v>23.736834000000002</v>
      </c>
      <c r="O473" s="10">
        <v>511500.80000000005</v>
      </c>
      <c r="P473" s="10">
        <v>12.228066</v>
      </c>
      <c r="Q473" s="10">
        <f t="shared" si="56"/>
        <v>3.1847698515209633E-2</v>
      </c>
      <c r="R473">
        <f t="shared" si="57"/>
        <v>0.22902270483711748</v>
      </c>
      <c r="S473">
        <f t="shared" si="58"/>
        <v>2.1059559065482066E-2</v>
      </c>
      <c r="T473">
        <f t="shared" si="59"/>
        <v>1.3703148425787106</v>
      </c>
      <c r="U473">
        <f t="shared" si="60"/>
        <v>17.005505137957087</v>
      </c>
      <c r="V473">
        <f t="shared" si="61"/>
        <v>23.736834000000002</v>
      </c>
      <c r="W473" s="14">
        <v>4.5184699932706573E-2</v>
      </c>
      <c r="X473" s="14">
        <v>9.0692490969199475E-3</v>
      </c>
    </row>
    <row r="474" spans="1:24" x14ac:dyDescent="0.25">
      <c r="A474">
        <f t="shared" si="62"/>
        <v>4</v>
      </c>
      <c r="B474">
        <f t="shared" si="63"/>
        <v>52</v>
      </c>
      <c r="C474" t="s">
        <v>526</v>
      </c>
      <c r="D474" t="s">
        <v>142</v>
      </c>
      <c r="E474" s="1">
        <v>2012</v>
      </c>
      <c r="F474" s="10">
        <v>938765.85</v>
      </c>
      <c r="G474" s="10">
        <v>575099.80000000005</v>
      </c>
      <c r="H474" s="10">
        <v>12153211.949999999</v>
      </c>
      <c r="I474" s="10">
        <v>24070007.138099998</v>
      </c>
      <c r="J474" s="10">
        <v>5970889.0999999996</v>
      </c>
      <c r="K474" s="10">
        <v>16331142.85</v>
      </c>
      <c r="L474" s="10">
        <v>11628856.25</v>
      </c>
      <c r="M474" s="10">
        <v>26539164.300000001</v>
      </c>
      <c r="N474" s="10">
        <v>16.999273499999997</v>
      </c>
      <c r="O474" s="10">
        <v>1471578.9</v>
      </c>
      <c r="P474" s="10">
        <v>32.5607975</v>
      </c>
      <c r="Q474" s="10">
        <f t="shared" si="56"/>
        <v>2.3892797235181725E-2</v>
      </c>
      <c r="R474">
        <f t="shared" si="57"/>
        <v>0.22498406628425746</v>
      </c>
      <c r="S474">
        <f t="shared" si="58"/>
        <v>5.5449330783938808E-2</v>
      </c>
      <c r="T474">
        <f t="shared" si="59"/>
        <v>1.4043636363636363</v>
      </c>
      <c r="U474">
        <f t="shared" si="60"/>
        <v>17.094132098053052</v>
      </c>
      <c r="V474">
        <f t="shared" si="61"/>
        <v>16.999273499999997</v>
      </c>
      <c r="W474" s="14">
        <v>3.3904133392352209E-2</v>
      </c>
      <c r="X474" s="14">
        <v>1.2871224007919967E-2</v>
      </c>
    </row>
    <row r="475" spans="1:24" x14ac:dyDescent="0.25">
      <c r="A475">
        <f t="shared" si="62"/>
        <v>4</v>
      </c>
      <c r="B475">
        <f t="shared" si="63"/>
        <v>52</v>
      </c>
      <c r="C475" t="s">
        <v>526</v>
      </c>
      <c r="D475" t="s">
        <v>142</v>
      </c>
      <c r="E475" s="1">
        <v>2013</v>
      </c>
      <c r="F475" s="10">
        <v>1456381.5</v>
      </c>
      <c r="G475" s="10">
        <v>625387.35</v>
      </c>
      <c r="H475" s="10">
        <v>12507747</v>
      </c>
      <c r="I475" s="10">
        <v>24618647.17515</v>
      </c>
      <c r="J475" s="10">
        <v>6322409.1000000006</v>
      </c>
      <c r="K475" s="10">
        <v>15985928.700000001</v>
      </c>
      <c r="L475" s="10">
        <v>11522547.75</v>
      </c>
      <c r="M475" s="10">
        <v>26831687.400000002</v>
      </c>
      <c r="N475" s="10">
        <v>16.5342135</v>
      </c>
      <c r="O475" s="10">
        <v>1799059.5</v>
      </c>
      <c r="P475" s="10">
        <v>36.495207000000001</v>
      </c>
      <c r="Q475" s="10">
        <f t="shared" si="56"/>
        <v>2.5402994143043912E-2</v>
      </c>
      <c r="R475">
        <f t="shared" si="57"/>
        <v>0.23563218390804597</v>
      </c>
      <c r="S475">
        <f t="shared" si="58"/>
        <v>6.7049808429118771E-2</v>
      </c>
      <c r="T475">
        <f t="shared" si="59"/>
        <v>1.3873605947955392</v>
      </c>
      <c r="U475">
        <f t="shared" si="60"/>
        <v>17.105094112708926</v>
      </c>
      <c r="V475">
        <f t="shared" si="61"/>
        <v>16.5342135</v>
      </c>
      <c r="W475" s="14">
        <v>5.9020074751055862E-2</v>
      </c>
      <c r="X475" s="14">
        <v>1.8806546672410551E-2</v>
      </c>
    </row>
    <row r="476" spans="1:24" x14ac:dyDescent="0.25">
      <c r="A476">
        <f t="shared" si="62"/>
        <v>4</v>
      </c>
      <c r="B476">
        <f t="shared" si="63"/>
        <v>52</v>
      </c>
      <c r="C476" t="s">
        <v>526</v>
      </c>
      <c r="D476" t="s">
        <v>142</v>
      </c>
      <c r="E476" s="1">
        <v>2014</v>
      </c>
      <c r="F476" s="10">
        <v>759599.9</v>
      </c>
      <c r="G476" s="10">
        <v>331314.84999999998</v>
      </c>
      <c r="H476" s="10">
        <v>12299053.699999999</v>
      </c>
      <c r="I476" s="10">
        <v>22326378.443750001</v>
      </c>
      <c r="J476" s="10">
        <v>6173769.3999999994</v>
      </c>
      <c r="K476" s="10">
        <v>15466746.9</v>
      </c>
      <c r="L476" s="10">
        <v>11385917.65</v>
      </c>
      <c r="M476" s="10">
        <v>26440541.199999999</v>
      </c>
      <c r="N476" s="10">
        <v>15.1111895</v>
      </c>
      <c r="O476" s="10">
        <v>2408093.2999999998</v>
      </c>
      <c r="P476" s="10">
        <v>50.262886999999999</v>
      </c>
      <c r="Q476" s="10">
        <f t="shared" si="56"/>
        <v>1.4839614531963984E-2</v>
      </c>
      <c r="R476">
        <f t="shared" si="57"/>
        <v>0.2334963325183374</v>
      </c>
      <c r="S476">
        <f t="shared" si="58"/>
        <v>9.1075794621026884E-2</v>
      </c>
      <c r="T476">
        <f t="shared" si="59"/>
        <v>1.3584102200141945</v>
      </c>
      <c r="U476">
        <f t="shared" si="60"/>
        <v>17.090409041724659</v>
      </c>
      <c r="V476">
        <f t="shared" si="61"/>
        <v>15.1111895</v>
      </c>
      <c r="W476" s="14">
        <v>3.0573891079747284E-2</v>
      </c>
      <c r="X476" s="14">
        <v>4.4231005355685879E-3</v>
      </c>
    </row>
    <row r="477" spans="1:24" x14ac:dyDescent="0.25">
      <c r="A477">
        <f t="shared" si="62"/>
        <v>4</v>
      </c>
      <c r="B477">
        <f t="shared" si="63"/>
        <v>52</v>
      </c>
      <c r="C477" t="s">
        <v>526</v>
      </c>
      <c r="D477" t="s">
        <v>142</v>
      </c>
      <c r="E477" s="1">
        <v>2015</v>
      </c>
      <c r="F477" s="10">
        <v>391228.5</v>
      </c>
      <c r="G477" s="10">
        <v>180567</v>
      </c>
      <c r="H477" s="10">
        <v>15789581</v>
      </c>
      <c r="I477" s="10">
        <v>31599144.748</v>
      </c>
      <c r="J477" s="10">
        <v>7985074</v>
      </c>
      <c r="K477" s="10">
        <v>18829125.5</v>
      </c>
      <c r="L477" s="10">
        <v>13412115.5</v>
      </c>
      <c r="M477" s="10">
        <v>32813036.499999996</v>
      </c>
      <c r="N477" s="10">
        <v>18.357644999999998</v>
      </c>
      <c r="O477" s="10">
        <v>3109765</v>
      </c>
      <c r="P477" s="10">
        <v>61.693725000000001</v>
      </c>
      <c r="Q477" s="10">
        <f t="shared" si="56"/>
        <v>5.7143002267942269E-3</v>
      </c>
      <c r="R477">
        <f t="shared" si="57"/>
        <v>0.24335065729134825</v>
      </c>
      <c r="S477">
        <f t="shared" si="58"/>
        <v>9.4772240904922048E-2</v>
      </c>
      <c r="T477">
        <f t="shared" si="59"/>
        <v>1.4038893044128646</v>
      </c>
      <c r="U477">
        <f t="shared" si="60"/>
        <v>17.306336448658641</v>
      </c>
      <c r="V477">
        <f t="shared" si="61"/>
        <v>18.357644999999998</v>
      </c>
      <c r="W477" s="14">
        <v>6.7620080918459058E-2</v>
      </c>
      <c r="X477" s="14">
        <v>1.557907113462211E-2</v>
      </c>
    </row>
    <row r="478" spans="1:24" x14ac:dyDescent="0.25">
      <c r="A478">
        <f t="shared" si="62"/>
        <v>4</v>
      </c>
      <c r="B478">
        <f t="shared" si="63"/>
        <v>52</v>
      </c>
      <c r="C478" t="s">
        <v>526</v>
      </c>
      <c r="D478" t="s">
        <v>142</v>
      </c>
      <c r="E478" s="1">
        <v>2016</v>
      </c>
      <c r="F478" s="10">
        <v>213080.99999999997</v>
      </c>
      <c r="G478" s="10">
        <v>19371</v>
      </c>
      <c r="H478" s="10">
        <v>15709880.999999998</v>
      </c>
      <c r="I478" s="10">
        <v>36129375.116999999</v>
      </c>
      <c r="J478" s="10">
        <v>8213303.9999999991</v>
      </c>
      <c r="K478" s="10">
        <v>22635013.5</v>
      </c>
      <c r="L478" s="10">
        <v>14818814.999999998</v>
      </c>
      <c r="M478" s="10">
        <v>33637741.5</v>
      </c>
      <c r="N478" s="10">
        <v>20.823824999999999</v>
      </c>
      <c r="O478" s="10">
        <v>2866908</v>
      </c>
      <c r="P478" s="10">
        <v>59.275259999999996</v>
      </c>
      <c r="Q478" s="10">
        <f t="shared" si="56"/>
        <v>5.3615651910030797E-4</v>
      </c>
      <c r="R478">
        <f t="shared" si="57"/>
        <v>0.24416930607543907</v>
      </c>
      <c r="S478">
        <f t="shared" si="58"/>
        <v>8.5228908724445718E-2</v>
      </c>
      <c r="T478">
        <f t="shared" si="59"/>
        <v>1.527450980392157</v>
      </c>
      <c r="U478">
        <f t="shared" si="60"/>
        <v>17.331159253478706</v>
      </c>
      <c r="V478">
        <f t="shared" si="61"/>
        <v>20.823824999999999</v>
      </c>
      <c r="W478" s="14">
        <v>2.5921352295156685E-2</v>
      </c>
      <c r="X478" s="14">
        <v>1.6353111432712234E-2</v>
      </c>
    </row>
    <row r="479" spans="1:24" x14ac:dyDescent="0.25">
      <c r="A479">
        <f t="shared" si="62"/>
        <v>4</v>
      </c>
      <c r="B479">
        <f t="shared" si="63"/>
        <v>52</v>
      </c>
      <c r="C479" t="s">
        <v>526</v>
      </c>
      <c r="D479" t="s">
        <v>142</v>
      </c>
      <c r="E479" s="1">
        <v>2017</v>
      </c>
      <c r="F479" s="10">
        <v>810664.20000000007</v>
      </c>
      <c r="G479" s="10">
        <v>0</v>
      </c>
      <c r="H479" s="10">
        <v>16763735</v>
      </c>
      <c r="I479" s="10">
        <v>48394791.2148</v>
      </c>
      <c r="J479" s="10">
        <v>9077437.4000000004</v>
      </c>
      <c r="K479" s="10">
        <v>21207375.800000001</v>
      </c>
      <c r="L479" s="10">
        <v>13991463.600000001</v>
      </c>
      <c r="M479" s="10">
        <v>33937806.200000003</v>
      </c>
      <c r="N479" s="10">
        <v>24.219844000000002</v>
      </c>
      <c r="O479" s="10">
        <v>2912386.2</v>
      </c>
      <c r="P479" s="10">
        <v>57.547150000000002</v>
      </c>
      <c r="Q479" s="10">
        <f t="shared" si="56"/>
        <v>0</v>
      </c>
      <c r="R479">
        <f t="shared" si="57"/>
        <v>0.26747272191094074</v>
      </c>
      <c r="S479">
        <f t="shared" si="58"/>
        <v>8.5815393689177233E-2</v>
      </c>
      <c r="T479">
        <f t="shared" si="59"/>
        <v>1.5157367668097281</v>
      </c>
      <c r="U479">
        <f t="shared" si="60"/>
        <v>17.340040178085498</v>
      </c>
      <c r="V479">
        <f t="shared" si="61"/>
        <v>24.219844000000002</v>
      </c>
      <c r="W479" s="14">
        <v>4.9072624287288757E-2</v>
      </c>
      <c r="X479" s="14">
        <v>7.5466324932389525E-3</v>
      </c>
    </row>
    <row r="480" spans="1:24" x14ac:dyDescent="0.25">
      <c r="A480">
        <f t="shared" si="62"/>
        <v>4</v>
      </c>
      <c r="B480">
        <f t="shared" si="63"/>
        <v>52</v>
      </c>
      <c r="C480" t="s">
        <v>526</v>
      </c>
      <c r="D480" t="s">
        <v>142</v>
      </c>
      <c r="E480" s="1">
        <v>2018</v>
      </c>
      <c r="F480" s="10">
        <v>781541</v>
      </c>
      <c r="G480" s="10">
        <v>0</v>
      </c>
      <c r="H480" s="10">
        <v>14858473.6</v>
      </c>
      <c r="I480" s="10">
        <v>34425226.022</v>
      </c>
      <c r="J480" s="10">
        <v>8845205.1999999993</v>
      </c>
      <c r="K480" s="10">
        <v>21653283</v>
      </c>
      <c r="L480" s="10">
        <v>15538873.999999998</v>
      </c>
      <c r="M480" s="10">
        <v>33836128</v>
      </c>
      <c r="N480" s="10">
        <v>27.767691999999997</v>
      </c>
      <c r="O480" s="10">
        <v>1829725.4</v>
      </c>
      <c r="P480" s="10">
        <v>25.469041999999998</v>
      </c>
      <c r="Q480" s="10">
        <f t="shared" si="56"/>
        <v>0</v>
      </c>
      <c r="R480">
        <f t="shared" si="57"/>
        <v>0.26141304347826083</v>
      </c>
      <c r="S480">
        <f t="shared" si="58"/>
        <v>5.4076086956521739E-2</v>
      </c>
      <c r="T480">
        <f t="shared" si="59"/>
        <v>1.3934911242603552</v>
      </c>
      <c r="U480">
        <f t="shared" si="60"/>
        <v>17.337039665351956</v>
      </c>
      <c r="V480">
        <f t="shared" si="61"/>
        <v>27.767691999999997</v>
      </c>
      <c r="W480" s="14">
        <v>4.6337730249836229E-2</v>
      </c>
      <c r="X480" s="14">
        <v>1.9129594050304906E-2</v>
      </c>
    </row>
    <row r="481" spans="1:24" x14ac:dyDescent="0.25">
      <c r="A481">
        <f t="shared" si="62"/>
        <v>4</v>
      </c>
      <c r="B481">
        <f t="shared" si="63"/>
        <v>53</v>
      </c>
      <c r="C481" t="s">
        <v>526</v>
      </c>
      <c r="D481" t="s">
        <v>145</v>
      </c>
      <c r="E481" s="1">
        <v>2010</v>
      </c>
      <c r="F481" s="10">
        <v>10134596.25</v>
      </c>
      <c r="G481" s="10">
        <v>5864276.2500000009</v>
      </c>
      <c r="H481" s="10">
        <v>5907935.0000000009</v>
      </c>
      <c r="I481" s="10">
        <v>47726081.525000006</v>
      </c>
      <c r="J481" s="10">
        <v>19569005</v>
      </c>
      <c r="K481" s="10">
        <v>14824205.000000002</v>
      </c>
      <c r="L481" s="10">
        <v>14060588.750000002</v>
      </c>
      <c r="M481" s="10">
        <v>40758326.25</v>
      </c>
      <c r="N481" s="10">
        <v>29.407875000000001</v>
      </c>
      <c r="O481" s="10">
        <v>3809843.7500000005</v>
      </c>
      <c r="P481" s="10">
        <v>50.90775</v>
      </c>
      <c r="Q481" s="10">
        <f t="shared" si="56"/>
        <v>0.12287361674408907</v>
      </c>
      <c r="R481">
        <f t="shared" si="57"/>
        <v>0.48012288041391299</v>
      </c>
      <c r="S481">
        <f t="shared" si="58"/>
        <v>9.3473999070312674E-2</v>
      </c>
      <c r="T481">
        <f t="shared" si="59"/>
        <v>1.0543089811939774</v>
      </c>
      <c r="U481">
        <f t="shared" si="60"/>
        <v>17.52317070193298</v>
      </c>
      <c r="V481">
        <f t="shared" si="61"/>
        <v>29.407875000000001</v>
      </c>
      <c r="W481" s="14">
        <v>4.8285665806705014E-2</v>
      </c>
      <c r="X481" s="14">
        <v>9.9355740122640535E-3</v>
      </c>
    </row>
    <row r="482" spans="1:24" x14ac:dyDescent="0.25">
      <c r="A482">
        <f t="shared" si="62"/>
        <v>4</v>
      </c>
      <c r="B482">
        <f t="shared" si="63"/>
        <v>53</v>
      </c>
      <c r="C482" t="s">
        <v>526</v>
      </c>
      <c r="D482" t="s">
        <v>145</v>
      </c>
      <c r="E482" s="1">
        <v>2011</v>
      </c>
      <c r="F482" s="10">
        <v>11579099.360000001</v>
      </c>
      <c r="G482" s="10">
        <v>5433097.5600000005</v>
      </c>
      <c r="H482" s="10">
        <v>20340948.220000003</v>
      </c>
      <c r="I482" s="10">
        <v>111985107.96000001</v>
      </c>
      <c r="J482" s="10">
        <v>23751219.960000001</v>
      </c>
      <c r="K482" s="10">
        <v>13822509.9</v>
      </c>
      <c r="L482" s="10">
        <v>14769585.600000001</v>
      </c>
      <c r="M482" s="10">
        <v>48057098.600000001</v>
      </c>
      <c r="N482" s="10">
        <v>21.419096000000003</v>
      </c>
      <c r="O482" s="10">
        <v>4864852.1400000006</v>
      </c>
      <c r="P482" s="10">
        <v>74.087693999999999</v>
      </c>
      <c r="Q482" s="10">
        <f t="shared" si="56"/>
        <v>4.8516250588789452E-2</v>
      </c>
      <c r="R482">
        <f t="shared" si="57"/>
        <v>0.49422917013138201</v>
      </c>
      <c r="S482">
        <f t="shared" si="58"/>
        <v>0.10123066688840845</v>
      </c>
      <c r="T482">
        <f t="shared" si="59"/>
        <v>0.93587662337662336</v>
      </c>
      <c r="U482">
        <f t="shared" si="60"/>
        <v>17.687900416079863</v>
      </c>
      <c r="V482">
        <f t="shared" si="61"/>
        <v>21.419096000000003</v>
      </c>
      <c r="W482" s="14">
        <v>4.5184699932706573E-2</v>
      </c>
      <c r="X482" s="14">
        <v>9.0692490969199475E-3</v>
      </c>
    </row>
    <row r="483" spans="1:24" x14ac:dyDescent="0.25">
      <c r="A483">
        <f t="shared" si="62"/>
        <v>4</v>
      </c>
      <c r="B483">
        <f t="shared" si="63"/>
        <v>53</v>
      </c>
      <c r="C483" t="s">
        <v>526</v>
      </c>
      <c r="D483" t="s">
        <v>145</v>
      </c>
      <c r="E483" s="1">
        <v>2012</v>
      </c>
      <c r="F483" s="10">
        <v>19036649.114999998</v>
      </c>
      <c r="G483" s="10">
        <v>9637996.0600000005</v>
      </c>
      <c r="H483" s="10">
        <v>26625429.27</v>
      </c>
      <c r="I483" s="10">
        <v>116187488.71015</v>
      </c>
      <c r="J483" s="10">
        <v>31505320.219999999</v>
      </c>
      <c r="K483" s="10">
        <v>17689393.260000002</v>
      </c>
      <c r="L483" s="10">
        <v>19252311.539999999</v>
      </c>
      <c r="M483" s="10">
        <v>59549047.085000001</v>
      </c>
      <c r="N483" s="10">
        <v>36.535752000000002</v>
      </c>
      <c r="O483" s="10">
        <v>4381753.0350000001</v>
      </c>
      <c r="P483" s="10">
        <v>47.022865999999993</v>
      </c>
      <c r="Q483" s="10">
        <f t="shared" si="56"/>
        <v>8.2952098947965611E-2</v>
      </c>
      <c r="R483">
        <f t="shared" si="57"/>
        <v>0.52906506085696836</v>
      </c>
      <c r="S483">
        <f t="shared" si="58"/>
        <v>7.3582252773004217E-2</v>
      </c>
      <c r="T483">
        <f t="shared" si="59"/>
        <v>0.91881918819188202</v>
      </c>
      <c r="U483">
        <f t="shared" si="60"/>
        <v>17.9023108517064</v>
      </c>
      <c r="V483">
        <f t="shared" si="61"/>
        <v>36.535752000000002</v>
      </c>
      <c r="W483" s="14">
        <v>3.3904133392352209E-2</v>
      </c>
      <c r="X483" s="14">
        <v>1.2871224007919967E-2</v>
      </c>
    </row>
    <row r="484" spans="1:24" x14ac:dyDescent="0.25">
      <c r="A484">
        <f t="shared" si="62"/>
        <v>4</v>
      </c>
      <c r="B484">
        <f t="shared" si="63"/>
        <v>53</v>
      </c>
      <c r="C484" t="s">
        <v>526</v>
      </c>
      <c r="D484" t="s">
        <v>145</v>
      </c>
      <c r="E484" s="1">
        <v>2013</v>
      </c>
      <c r="F484" s="10">
        <v>19213955.460000001</v>
      </c>
      <c r="G484" s="10">
        <v>10643578.68</v>
      </c>
      <c r="H484" s="10">
        <v>29868671.175000001</v>
      </c>
      <c r="I484" s="10">
        <v>90623741.484150007</v>
      </c>
      <c r="J484" s="10">
        <v>35462032.829999998</v>
      </c>
      <c r="K484" s="10">
        <v>18588568.109999999</v>
      </c>
      <c r="L484" s="10">
        <v>23329518.240000002</v>
      </c>
      <c r="M484" s="10">
        <v>67580385.075000003</v>
      </c>
      <c r="N484" s="10">
        <v>31.526376000000003</v>
      </c>
      <c r="O484" s="10">
        <v>6747329.8200000003</v>
      </c>
      <c r="P484" s="10">
        <v>59.797311000000008</v>
      </c>
      <c r="Q484" s="10">
        <f t="shared" si="56"/>
        <v>0.11744801644347855</v>
      </c>
      <c r="R484">
        <f t="shared" si="57"/>
        <v>0.52473854344932491</v>
      </c>
      <c r="S484">
        <f t="shared" si="58"/>
        <v>9.9841541484439369E-2</v>
      </c>
      <c r="T484">
        <f t="shared" si="59"/>
        <v>0.79678319623971783</v>
      </c>
      <c r="U484">
        <f t="shared" si="60"/>
        <v>18.028828337295742</v>
      </c>
      <c r="V484">
        <f t="shared" si="61"/>
        <v>31.526376000000003</v>
      </c>
      <c r="W484" s="14">
        <v>5.9020074751055862E-2</v>
      </c>
      <c r="X484" s="14">
        <v>1.8806546672410551E-2</v>
      </c>
    </row>
    <row r="485" spans="1:24" x14ac:dyDescent="0.25">
      <c r="A485">
        <f t="shared" si="62"/>
        <v>4</v>
      </c>
      <c r="B485">
        <f t="shared" si="63"/>
        <v>53</v>
      </c>
      <c r="C485" t="s">
        <v>526</v>
      </c>
      <c r="D485" t="s">
        <v>145</v>
      </c>
      <c r="E485" s="1">
        <v>2014</v>
      </c>
      <c r="F485" s="10">
        <v>25748820.440000001</v>
      </c>
      <c r="G485" s="10">
        <v>17621101.509999998</v>
      </c>
      <c r="H485" s="10">
        <v>27882972.925000001</v>
      </c>
      <c r="I485" s="10">
        <v>72529871.196249992</v>
      </c>
      <c r="J485" s="10">
        <v>35474931.5</v>
      </c>
      <c r="K485" s="10">
        <v>22245771.965</v>
      </c>
      <c r="L485" s="10">
        <v>23882144.09</v>
      </c>
      <c r="M485" s="10">
        <v>72608861.504999995</v>
      </c>
      <c r="N485" s="10">
        <v>29.818336499999997</v>
      </c>
      <c r="O485" s="10">
        <v>3936990.12</v>
      </c>
      <c r="P485" s="10">
        <v>29.737528000000001</v>
      </c>
      <c r="Q485" s="10">
        <f t="shared" si="56"/>
        <v>0.2429495767657045</v>
      </c>
      <c r="R485">
        <f t="shared" si="57"/>
        <v>0.48857578489310322</v>
      </c>
      <c r="S485">
        <f t="shared" si="58"/>
        <v>5.4221895763079703E-2</v>
      </c>
      <c r="T485">
        <f t="shared" si="59"/>
        <v>0.93148135616160244</v>
      </c>
      <c r="U485">
        <f t="shared" si="60"/>
        <v>18.100597531643913</v>
      </c>
      <c r="V485">
        <f t="shared" si="61"/>
        <v>29.818336499999997</v>
      </c>
      <c r="W485" s="14">
        <v>3.0573891079747284E-2</v>
      </c>
      <c r="X485" s="14">
        <v>4.4231005355685879E-3</v>
      </c>
    </row>
    <row r="486" spans="1:24" x14ac:dyDescent="0.25">
      <c r="A486">
        <f t="shared" si="62"/>
        <v>4</v>
      </c>
      <c r="B486">
        <f t="shared" si="63"/>
        <v>53</v>
      </c>
      <c r="C486" t="s">
        <v>526</v>
      </c>
      <c r="D486" t="s">
        <v>145</v>
      </c>
      <c r="E486" s="1">
        <v>2015</v>
      </c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3"/>
      <c r="S486" s="3"/>
      <c r="T486" s="3"/>
      <c r="U486" s="3"/>
      <c r="V486" s="3"/>
      <c r="W486" s="15"/>
      <c r="X486" s="15"/>
    </row>
    <row r="487" spans="1:24" x14ac:dyDescent="0.25">
      <c r="A487">
        <f t="shared" si="62"/>
        <v>4</v>
      </c>
      <c r="B487">
        <f t="shared" si="63"/>
        <v>53</v>
      </c>
      <c r="C487" t="s">
        <v>526</v>
      </c>
      <c r="D487" t="s">
        <v>145</v>
      </c>
      <c r="E487" s="1">
        <v>2016</v>
      </c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3"/>
      <c r="S487" s="3"/>
      <c r="T487" s="3"/>
      <c r="U487" s="3"/>
      <c r="V487" s="3"/>
      <c r="W487" s="15"/>
      <c r="X487" s="15"/>
    </row>
    <row r="488" spans="1:24" x14ac:dyDescent="0.25">
      <c r="A488">
        <f t="shared" si="62"/>
        <v>4</v>
      </c>
      <c r="B488">
        <f t="shared" si="63"/>
        <v>53</v>
      </c>
      <c r="C488" t="s">
        <v>526</v>
      </c>
      <c r="D488" t="s">
        <v>145</v>
      </c>
      <c r="E488" s="1">
        <v>2017</v>
      </c>
      <c r="F488" s="10">
        <v>36031521.640000001</v>
      </c>
      <c r="G488" s="10">
        <v>22741632.859999999</v>
      </c>
      <c r="H488" s="10">
        <v>51848480.920000002</v>
      </c>
      <c r="I488" s="10">
        <v>167491640.6162</v>
      </c>
      <c r="J488" s="10">
        <v>42080477.719999999</v>
      </c>
      <c r="K488" s="10">
        <v>50050007.380000003</v>
      </c>
      <c r="L488" s="10">
        <v>32475608.18</v>
      </c>
      <c r="M488" s="10">
        <v>113305834.66000001</v>
      </c>
      <c r="N488" s="10">
        <v>23.219024000000001</v>
      </c>
      <c r="O488" s="10">
        <v>13250956.882000001</v>
      </c>
      <c r="P488" s="10">
        <v>95.478228000000001</v>
      </c>
      <c r="Q488" s="10">
        <f t="shared" si="56"/>
        <v>0.13577771867499638</v>
      </c>
      <c r="R488">
        <f t="shared" si="57"/>
        <v>0.37138844478990923</v>
      </c>
      <c r="S488">
        <f t="shared" si="58"/>
        <v>0.11694858364322118</v>
      </c>
      <c r="T488">
        <f t="shared" si="59"/>
        <v>1.5411568923541559</v>
      </c>
      <c r="U488">
        <f t="shared" si="60"/>
        <v>18.545601222112712</v>
      </c>
      <c r="V488">
        <f t="shared" si="61"/>
        <v>23.219024000000001</v>
      </c>
      <c r="W488" s="14">
        <v>4.9072624287288757E-2</v>
      </c>
      <c r="X488" s="14">
        <v>7.5466324932389525E-3</v>
      </c>
    </row>
    <row r="489" spans="1:24" x14ac:dyDescent="0.25">
      <c r="A489">
        <f t="shared" si="62"/>
        <v>4</v>
      </c>
      <c r="B489">
        <f t="shared" si="63"/>
        <v>53</v>
      </c>
      <c r="C489" t="s">
        <v>526</v>
      </c>
      <c r="D489" t="s">
        <v>145</v>
      </c>
      <c r="E489" s="1">
        <v>2018</v>
      </c>
      <c r="F489" s="10">
        <v>31151304.799999997</v>
      </c>
      <c r="G489" s="10">
        <v>14389549</v>
      </c>
      <c r="H489" s="10">
        <v>48845393.039999999</v>
      </c>
      <c r="I489" s="10">
        <v>82863206.335999995</v>
      </c>
      <c r="J489" s="10">
        <v>43055553.419999994</v>
      </c>
      <c r="K489" s="10">
        <v>32339247.119999997</v>
      </c>
      <c r="L489" s="10">
        <v>34044845.419999994</v>
      </c>
      <c r="M489" s="10">
        <v>102254985.52</v>
      </c>
      <c r="N489" s="10">
        <v>30.250233999999999</v>
      </c>
      <c r="O489" s="10">
        <v>6001315.4199999999</v>
      </c>
      <c r="P489" s="10">
        <v>44.042133999999997</v>
      </c>
      <c r="Q489" s="10">
        <f t="shared" si="56"/>
        <v>0.17365426268508327</v>
      </c>
      <c r="R489">
        <f t="shared" si="57"/>
        <v>0.42106067690536991</v>
      </c>
      <c r="S489">
        <f t="shared" si="58"/>
        <v>5.8689709743552858E-2</v>
      </c>
      <c r="T489">
        <f t="shared" si="59"/>
        <v>0.94990142328571048</v>
      </c>
      <c r="U489">
        <f t="shared" si="60"/>
        <v>18.442980109840356</v>
      </c>
      <c r="V489">
        <f t="shared" si="61"/>
        <v>30.250233999999999</v>
      </c>
      <c r="W489" s="14">
        <v>4.6337730249836229E-2</v>
      </c>
      <c r="X489" s="14">
        <v>1.9129594050304906E-2</v>
      </c>
    </row>
    <row r="490" spans="1:24" x14ac:dyDescent="0.25">
      <c r="A490">
        <f t="shared" si="62"/>
        <v>4</v>
      </c>
      <c r="B490">
        <f t="shared" si="63"/>
        <v>54</v>
      </c>
      <c r="C490" t="s">
        <v>526</v>
      </c>
      <c r="D490" t="s">
        <v>150</v>
      </c>
      <c r="E490" s="1">
        <v>2010</v>
      </c>
      <c r="F490" s="10">
        <v>0</v>
      </c>
      <c r="G490" s="10">
        <v>0</v>
      </c>
      <c r="H490" s="10">
        <v>3388594.4750000001</v>
      </c>
      <c r="I490" s="10">
        <v>6746512.5000000009</v>
      </c>
      <c r="J490" s="10">
        <v>1047958.2750000001</v>
      </c>
      <c r="K490" s="10">
        <v>2880299.5375000001</v>
      </c>
      <c r="L490" s="10">
        <v>679231.3</v>
      </c>
      <c r="M490" s="10">
        <v>4078534.5250000004</v>
      </c>
      <c r="N490" s="10">
        <v>14.415625000000002</v>
      </c>
      <c r="O490" s="10">
        <v>732560.87500000012</v>
      </c>
      <c r="P490" s="10">
        <v>112.27712500000001</v>
      </c>
      <c r="Q490" s="10">
        <f t="shared" si="56"/>
        <v>0</v>
      </c>
      <c r="R490">
        <f t="shared" si="57"/>
        <v>0.2569448091162107</v>
      </c>
      <c r="S490">
        <f t="shared" si="58"/>
        <v>0.17961374864173793</v>
      </c>
      <c r="T490">
        <f t="shared" si="59"/>
        <v>4.240528281750267</v>
      </c>
      <c r="U490">
        <f t="shared" si="60"/>
        <v>15.221248296808925</v>
      </c>
      <c r="V490">
        <f t="shared" si="61"/>
        <v>14.415625000000002</v>
      </c>
      <c r="W490" s="14">
        <v>4.8285665806705014E-2</v>
      </c>
      <c r="X490" s="14">
        <v>9.9355740122640535E-3</v>
      </c>
    </row>
    <row r="491" spans="1:24" x14ac:dyDescent="0.25">
      <c r="A491">
        <f t="shared" si="62"/>
        <v>4</v>
      </c>
      <c r="B491">
        <f t="shared" si="63"/>
        <v>54</v>
      </c>
      <c r="C491" t="s">
        <v>526</v>
      </c>
      <c r="D491" t="s">
        <v>150</v>
      </c>
      <c r="E491" s="1">
        <v>2011</v>
      </c>
      <c r="F491" s="10">
        <v>0</v>
      </c>
      <c r="G491" s="10">
        <v>0</v>
      </c>
      <c r="H491" s="10">
        <v>3478165.4790000003</v>
      </c>
      <c r="I491" s="10">
        <v>9230991</v>
      </c>
      <c r="J491" s="10">
        <v>1038314.6552</v>
      </c>
      <c r="K491" s="10">
        <v>2961413.8036000002</v>
      </c>
      <c r="L491" s="10">
        <v>655744.02560000005</v>
      </c>
      <c r="M491" s="10">
        <v>4141645.9542</v>
      </c>
      <c r="N491" s="10">
        <v>15.185180000000001</v>
      </c>
      <c r="O491" s="10">
        <v>790844.17440000002</v>
      </c>
      <c r="P491" s="10">
        <v>108.61399800000001</v>
      </c>
      <c r="Q491" s="10">
        <f t="shared" si="56"/>
        <v>0</v>
      </c>
      <c r="R491">
        <f t="shared" si="57"/>
        <v>0.25070096929629049</v>
      </c>
      <c r="S491">
        <f t="shared" si="58"/>
        <v>0.19094924654243156</v>
      </c>
      <c r="T491">
        <f t="shared" si="59"/>
        <v>4.5161125195007799</v>
      </c>
      <c r="U491">
        <f t="shared" si="60"/>
        <v>15.236603840268364</v>
      </c>
      <c r="V491">
        <f t="shared" si="61"/>
        <v>15.185180000000001</v>
      </c>
      <c r="W491" s="14">
        <v>4.5184699932706573E-2</v>
      </c>
      <c r="X491" s="14">
        <v>9.0692490969199475E-3</v>
      </c>
    </row>
    <row r="492" spans="1:24" x14ac:dyDescent="0.25">
      <c r="A492">
        <f t="shared" si="62"/>
        <v>4</v>
      </c>
      <c r="B492">
        <f t="shared" si="63"/>
        <v>54</v>
      </c>
      <c r="C492" t="s">
        <v>526</v>
      </c>
      <c r="D492" t="s">
        <v>150</v>
      </c>
      <c r="E492" s="1">
        <v>2012</v>
      </c>
      <c r="F492" s="10">
        <v>0</v>
      </c>
      <c r="G492" s="10">
        <v>0</v>
      </c>
      <c r="H492" s="10">
        <v>3857828.6598499999</v>
      </c>
      <c r="I492" s="10">
        <v>5226642.3</v>
      </c>
      <c r="J492" s="10">
        <v>1057109.5485499999</v>
      </c>
      <c r="K492" s="10">
        <v>3436170.5608999999</v>
      </c>
      <c r="L492" s="10">
        <v>751283.31519999995</v>
      </c>
      <c r="M492" s="10">
        <v>4615065.9494500002</v>
      </c>
      <c r="N492" s="10">
        <v>13.954627499999999</v>
      </c>
      <c r="O492" s="10">
        <v>803532.82349999994</v>
      </c>
      <c r="P492" s="10">
        <v>104.87114</v>
      </c>
      <c r="Q492" s="10">
        <f t="shared" si="56"/>
        <v>0</v>
      </c>
      <c r="R492">
        <f t="shared" si="57"/>
        <v>0.22905621720876618</v>
      </c>
      <c r="S492">
        <f t="shared" si="58"/>
        <v>0.17411079978082672</v>
      </c>
      <c r="T492">
        <f t="shared" si="59"/>
        <v>4.5737346902017295</v>
      </c>
      <c r="U492">
        <f t="shared" si="60"/>
        <v>15.344836716055338</v>
      </c>
      <c r="V492">
        <f t="shared" si="61"/>
        <v>13.954627499999999</v>
      </c>
      <c r="W492" s="14">
        <v>3.3904133392352209E-2</v>
      </c>
      <c r="X492" s="14">
        <v>1.2871224007919967E-2</v>
      </c>
    </row>
    <row r="493" spans="1:24" x14ac:dyDescent="0.25">
      <c r="A493">
        <f t="shared" si="62"/>
        <v>4</v>
      </c>
      <c r="B493">
        <f t="shared" si="63"/>
        <v>54</v>
      </c>
      <c r="C493" t="s">
        <v>526</v>
      </c>
      <c r="D493" t="s">
        <v>150</v>
      </c>
      <c r="E493" s="1">
        <v>2013</v>
      </c>
      <c r="F493" s="10">
        <v>0</v>
      </c>
      <c r="G493" s="10">
        <v>0</v>
      </c>
      <c r="H493" s="10">
        <v>3231059.4602999999</v>
      </c>
      <c r="I493" s="10">
        <v>6125369.25</v>
      </c>
      <c r="J493" s="10">
        <v>1006942.1691000001</v>
      </c>
      <c r="K493" s="10">
        <v>2910552.7269000001</v>
      </c>
      <c r="L493" s="10">
        <v>768352.61160000006</v>
      </c>
      <c r="M493" s="10">
        <v>4005803.0166000002</v>
      </c>
      <c r="N493" s="10">
        <v>14.221137000000001</v>
      </c>
      <c r="O493" s="10">
        <v>650085.86684999999</v>
      </c>
      <c r="P493" s="10">
        <v>86.269186500000004</v>
      </c>
      <c r="Q493" s="10">
        <f t="shared" si="56"/>
        <v>0</v>
      </c>
      <c r="R493">
        <f t="shared" si="57"/>
        <v>0.25137086494948546</v>
      </c>
      <c r="S493">
        <f t="shared" si="58"/>
        <v>0.16228602958159746</v>
      </c>
      <c r="T493">
        <f t="shared" si="59"/>
        <v>3.788042993488538</v>
      </c>
      <c r="U493">
        <f t="shared" si="60"/>
        <v>15.203254621907051</v>
      </c>
      <c r="V493">
        <f t="shared" si="61"/>
        <v>14.221137000000001</v>
      </c>
      <c r="W493" s="14">
        <v>5.9020074751055862E-2</v>
      </c>
      <c r="X493" s="14">
        <v>1.8806546672410551E-2</v>
      </c>
    </row>
    <row r="494" spans="1:24" x14ac:dyDescent="0.25">
      <c r="A494">
        <f t="shared" si="62"/>
        <v>4</v>
      </c>
      <c r="B494">
        <f t="shared" si="63"/>
        <v>54</v>
      </c>
      <c r="C494" t="s">
        <v>526</v>
      </c>
      <c r="D494" t="s">
        <v>150</v>
      </c>
      <c r="E494" s="1">
        <v>2014</v>
      </c>
      <c r="F494" s="10">
        <v>0</v>
      </c>
      <c r="G494" s="10">
        <v>0</v>
      </c>
      <c r="H494" s="10">
        <v>3073745.2379000001</v>
      </c>
      <c r="I494" s="10">
        <v>5737403.5</v>
      </c>
      <c r="J494" s="10">
        <v>960303.97144999995</v>
      </c>
      <c r="K494" s="10">
        <v>3338522.3689999999</v>
      </c>
      <c r="L494" s="10">
        <v>1280006.6399999999</v>
      </c>
      <c r="M494" s="10">
        <v>4370584.2884499999</v>
      </c>
      <c r="N494" s="10">
        <v>16.969785000000002</v>
      </c>
      <c r="O494" s="10">
        <v>920610.83624999993</v>
      </c>
      <c r="P494" s="10">
        <v>125.3339835</v>
      </c>
      <c r="Q494" s="10">
        <f t="shared" si="56"/>
        <v>0</v>
      </c>
      <c r="R494">
        <f t="shared" si="57"/>
        <v>0.21971981503428817</v>
      </c>
      <c r="S494">
        <f t="shared" si="58"/>
        <v>0.21063793202269732</v>
      </c>
      <c r="T494">
        <f t="shared" si="59"/>
        <v>2.608207070707071</v>
      </c>
      <c r="U494">
        <f t="shared" si="60"/>
        <v>15.29040726258493</v>
      </c>
      <c r="V494">
        <f t="shared" si="61"/>
        <v>16.969785000000002</v>
      </c>
      <c r="W494" s="14">
        <v>3.0573891079747284E-2</v>
      </c>
      <c r="X494" s="14">
        <v>4.4231005355685879E-3</v>
      </c>
    </row>
    <row r="495" spans="1:24" x14ac:dyDescent="0.25">
      <c r="A495">
        <f t="shared" si="62"/>
        <v>4</v>
      </c>
      <c r="B495">
        <f t="shared" si="63"/>
        <v>54</v>
      </c>
      <c r="C495" t="s">
        <v>526</v>
      </c>
      <c r="D495" t="s">
        <v>150</v>
      </c>
      <c r="E495" s="1">
        <v>2015</v>
      </c>
      <c r="F495" s="10">
        <v>10.031499999999999</v>
      </c>
      <c r="G495" s="10">
        <v>0</v>
      </c>
      <c r="H495" s="10">
        <v>3987320.6199999996</v>
      </c>
      <c r="I495" s="10">
        <v>8526775</v>
      </c>
      <c r="J495" s="10">
        <v>1116937.3044999999</v>
      </c>
      <c r="K495" s="10">
        <v>4083121.4449999998</v>
      </c>
      <c r="L495" s="10">
        <v>1295187.0279999999</v>
      </c>
      <c r="M495" s="10">
        <v>5293482.1089999992</v>
      </c>
      <c r="N495" s="10">
        <v>19.661739999999998</v>
      </c>
      <c r="O495" s="10">
        <v>1412435.2</v>
      </c>
      <c r="P495" s="10">
        <v>182.37267</v>
      </c>
      <c r="Q495" s="10">
        <f t="shared" si="56"/>
        <v>0</v>
      </c>
      <c r="R495">
        <f t="shared" si="57"/>
        <v>0.21100237641324576</v>
      </c>
      <c r="S495">
        <f t="shared" si="58"/>
        <v>0.26682534689190163</v>
      </c>
      <c r="T495">
        <f t="shared" si="59"/>
        <v>3.1525342338434847</v>
      </c>
      <c r="U495">
        <f t="shared" si="60"/>
        <v>15.481986830954439</v>
      </c>
      <c r="V495">
        <f t="shared" si="61"/>
        <v>19.661739999999998</v>
      </c>
      <c r="W495" s="14">
        <v>6.7620080918459058E-2</v>
      </c>
      <c r="X495" s="14">
        <v>1.557907113462211E-2</v>
      </c>
    </row>
    <row r="496" spans="1:24" x14ac:dyDescent="0.25">
      <c r="A496">
        <f t="shared" si="62"/>
        <v>4</v>
      </c>
      <c r="B496">
        <f t="shared" si="63"/>
        <v>54</v>
      </c>
      <c r="C496" t="s">
        <v>526</v>
      </c>
      <c r="D496" t="s">
        <v>150</v>
      </c>
      <c r="E496" s="1">
        <v>2016</v>
      </c>
      <c r="F496" s="10">
        <v>2586.0284999999999</v>
      </c>
      <c r="G496" s="10">
        <v>0</v>
      </c>
      <c r="H496" s="10">
        <v>3057692.9789999998</v>
      </c>
      <c r="I496" s="10">
        <v>11719455</v>
      </c>
      <c r="J496" s="10">
        <v>951726.28649999993</v>
      </c>
      <c r="K496" s="10">
        <v>3718495.9019999998</v>
      </c>
      <c r="L496" s="10">
        <v>1664772.7964999999</v>
      </c>
      <c r="M496" s="10">
        <v>4761575.8245000001</v>
      </c>
      <c r="N496" s="10">
        <v>29.734484999999996</v>
      </c>
      <c r="O496" s="10">
        <v>1254882.4364999998</v>
      </c>
      <c r="P496" s="10">
        <v>166.30003500000001</v>
      </c>
      <c r="Q496" s="10">
        <f t="shared" si="56"/>
        <v>0</v>
      </c>
      <c r="R496">
        <f t="shared" si="57"/>
        <v>0.1998763269930576</v>
      </c>
      <c r="S496">
        <f t="shared" si="58"/>
        <v>0.26354351642227003</v>
      </c>
      <c r="T496">
        <f t="shared" si="59"/>
        <v>2.2336356707760512</v>
      </c>
      <c r="U496">
        <f t="shared" si="60"/>
        <v>15.376089226988027</v>
      </c>
      <c r="V496">
        <f t="shared" si="61"/>
        <v>29.734484999999996</v>
      </c>
      <c r="W496" s="14">
        <v>2.5921352295156685E-2</v>
      </c>
      <c r="X496" s="14">
        <v>1.6353111432712234E-2</v>
      </c>
    </row>
    <row r="497" spans="1:24" x14ac:dyDescent="0.25">
      <c r="A497">
        <f t="shared" si="62"/>
        <v>4</v>
      </c>
      <c r="B497">
        <f t="shared" si="63"/>
        <v>54</v>
      </c>
      <c r="C497" t="s">
        <v>526</v>
      </c>
      <c r="D497" t="s">
        <v>150</v>
      </c>
      <c r="E497" s="1">
        <v>2017</v>
      </c>
      <c r="F497" s="10">
        <v>973467.58940000006</v>
      </c>
      <c r="G497" s="10">
        <v>0</v>
      </c>
      <c r="H497" s="10">
        <v>2336904.6918000001</v>
      </c>
      <c r="I497" s="10">
        <v>14011480</v>
      </c>
      <c r="J497" s="10">
        <v>881131.9362</v>
      </c>
      <c r="K497" s="10">
        <v>3506823.2390000001</v>
      </c>
      <c r="L497" s="10">
        <v>2119606.6534000002</v>
      </c>
      <c r="M497" s="10">
        <v>4477228.3191999998</v>
      </c>
      <c r="N497" s="10">
        <v>55.945838000000002</v>
      </c>
      <c r="O497" s="10">
        <v>1016012.4476000001</v>
      </c>
      <c r="P497" s="10">
        <v>146.520048</v>
      </c>
      <c r="Q497" s="10">
        <f t="shared" si="56"/>
        <v>0</v>
      </c>
      <c r="R497">
        <f t="shared" si="57"/>
        <v>0.19680299358899847</v>
      </c>
      <c r="S497">
        <f t="shared" si="58"/>
        <v>0.22692888884914925</v>
      </c>
      <c r="T497">
        <f t="shared" si="59"/>
        <v>1.6544688767488089</v>
      </c>
      <c r="U497">
        <f t="shared" si="60"/>
        <v>15.314514734180497</v>
      </c>
      <c r="V497">
        <f t="shared" si="61"/>
        <v>55.945838000000002</v>
      </c>
      <c r="W497" s="14">
        <v>4.9072624287288757E-2</v>
      </c>
      <c r="X497" s="14">
        <v>7.5466324932389525E-3</v>
      </c>
    </row>
    <row r="498" spans="1:24" x14ac:dyDescent="0.25">
      <c r="A498">
        <f t="shared" si="62"/>
        <v>4</v>
      </c>
      <c r="B498">
        <f t="shared" si="63"/>
        <v>54</v>
      </c>
      <c r="C498" t="s">
        <v>526</v>
      </c>
      <c r="D498" t="s">
        <v>150</v>
      </c>
      <c r="E498" s="1">
        <v>2018</v>
      </c>
      <c r="F498" s="10">
        <v>450792.84879999998</v>
      </c>
      <c r="G498" s="10">
        <v>0</v>
      </c>
      <c r="H498" s="10">
        <v>2503174.6823999998</v>
      </c>
      <c r="I498" s="10">
        <v>9194600</v>
      </c>
      <c r="J498" s="10">
        <v>765974.54219999991</v>
      </c>
      <c r="K498" s="10">
        <v>3593654.2423999999</v>
      </c>
      <c r="L498" s="10">
        <v>1891053.382</v>
      </c>
      <c r="M498" s="10">
        <v>4429176.7390000001</v>
      </c>
      <c r="N498" s="10">
        <v>54.983708</v>
      </c>
      <c r="O498" s="10">
        <v>531245.59879999992</v>
      </c>
      <c r="P498" s="10">
        <v>80.544695999999988</v>
      </c>
      <c r="Q498" s="10">
        <f t="shared" si="56"/>
        <v>0</v>
      </c>
      <c r="R498">
        <f t="shared" si="57"/>
        <v>0.17293835566673238</v>
      </c>
      <c r="S498">
        <f t="shared" si="58"/>
        <v>0.11994228952804042</v>
      </c>
      <c r="T498">
        <f t="shared" si="59"/>
        <v>1.9003452132056207</v>
      </c>
      <c r="U498">
        <f t="shared" si="60"/>
        <v>15.303724287053837</v>
      </c>
      <c r="V498">
        <f t="shared" si="61"/>
        <v>54.983708</v>
      </c>
      <c r="W498" s="14">
        <v>4.6337730249836229E-2</v>
      </c>
      <c r="X498" s="14">
        <v>1.9129594050304906E-2</v>
      </c>
    </row>
    <row r="499" spans="1:24" x14ac:dyDescent="0.25">
      <c r="A499">
        <f t="shared" si="62"/>
        <v>4</v>
      </c>
      <c r="B499">
        <f t="shared" si="63"/>
        <v>55</v>
      </c>
      <c r="C499" t="s">
        <v>526</v>
      </c>
      <c r="D499" t="s">
        <v>152</v>
      </c>
      <c r="E499" s="1">
        <v>2010</v>
      </c>
      <c r="F499" s="10">
        <v>2910308.7500000005</v>
      </c>
      <c r="G499" s="10">
        <v>1511482.4000000001</v>
      </c>
      <c r="H499" s="10">
        <v>3696380.4250000003</v>
      </c>
      <c r="I499" s="10">
        <v>16755075.000000002</v>
      </c>
      <c r="J499" s="10">
        <v>3161816.1</v>
      </c>
      <c r="K499" s="10">
        <v>4879343.0875000004</v>
      </c>
      <c r="L499" s="10">
        <v>3024019.2</v>
      </c>
      <c r="M499" s="10">
        <v>8237458.8125000009</v>
      </c>
      <c r="N499" s="10">
        <v>26.030500000000004</v>
      </c>
      <c r="O499" s="10">
        <v>925137.15</v>
      </c>
      <c r="P499" s="10">
        <v>72.407624999999996</v>
      </c>
      <c r="Q499" s="10">
        <f t="shared" si="56"/>
        <v>9.0210422812192728E-2</v>
      </c>
      <c r="R499">
        <f t="shared" si="57"/>
        <v>0.38383391916959581</v>
      </c>
      <c r="S499">
        <f t="shared" si="58"/>
        <v>0.1123085615428077</v>
      </c>
      <c r="T499">
        <f t="shared" si="59"/>
        <v>1.6135291361576012</v>
      </c>
      <c r="U499">
        <f t="shared" si="60"/>
        <v>15.9242024577804</v>
      </c>
      <c r="V499">
        <f t="shared" si="61"/>
        <v>26.030500000000004</v>
      </c>
      <c r="W499" s="14">
        <v>4.8285665806705014E-2</v>
      </c>
      <c r="X499" s="14">
        <v>9.9355740122640535E-3</v>
      </c>
    </row>
    <row r="500" spans="1:24" x14ac:dyDescent="0.25">
      <c r="A500">
        <f t="shared" si="62"/>
        <v>4</v>
      </c>
      <c r="B500">
        <f t="shared" si="63"/>
        <v>55</v>
      </c>
      <c r="C500" t="s">
        <v>526</v>
      </c>
      <c r="D500" t="s">
        <v>152</v>
      </c>
      <c r="E500" s="1">
        <v>2011</v>
      </c>
      <c r="F500" s="10">
        <v>2220313.0819999999</v>
      </c>
      <c r="G500" s="10">
        <v>1426607.7000000002</v>
      </c>
      <c r="H500" s="10">
        <v>3922196.1266000001</v>
      </c>
      <c r="I500" s="10">
        <v>16788415.32</v>
      </c>
      <c r="J500" s="10">
        <v>3001670.5150000001</v>
      </c>
      <c r="K500" s="10">
        <v>4610580.2970000003</v>
      </c>
      <c r="L500" s="10">
        <v>2434224.3149999999</v>
      </c>
      <c r="M500" s="10">
        <v>7787727.5552000003</v>
      </c>
      <c r="N500" s="10">
        <v>38.122793999999999</v>
      </c>
      <c r="O500" s="10">
        <v>905684.09620000003</v>
      </c>
      <c r="P500" s="10">
        <v>64.337210000000013</v>
      </c>
      <c r="Q500" s="10">
        <f t="shared" si="56"/>
        <v>8.4975721222507863E-2</v>
      </c>
      <c r="R500">
        <f t="shared" si="57"/>
        <v>0.38543599448284921</v>
      </c>
      <c r="S500">
        <f t="shared" si="58"/>
        <v>0.11629632518349452</v>
      </c>
      <c r="T500">
        <f t="shared" si="59"/>
        <v>1.8940655011081016</v>
      </c>
      <c r="U500">
        <f t="shared" si="60"/>
        <v>15.868059662222361</v>
      </c>
      <c r="V500">
        <f t="shared" si="61"/>
        <v>38.122793999999999</v>
      </c>
      <c r="W500" s="14">
        <v>4.5184699932706573E-2</v>
      </c>
      <c r="X500" s="14">
        <v>9.0692490969199475E-3</v>
      </c>
    </row>
    <row r="501" spans="1:24" x14ac:dyDescent="0.25">
      <c r="A501">
        <f t="shared" si="62"/>
        <v>4</v>
      </c>
      <c r="B501">
        <f t="shared" si="63"/>
        <v>55</v>
      </c>
      <c r="C501" t="s">
        <v>526</v>
      </c>
      <c r="D501" t="s">
        <v>152</v>
      </c>
      <c r="E501" s="1">
        <v>2012</v>
      </c>
      <c r="F501" s="10">
        <v>2045773.76355</v>
      </c>
      <c r="G501" s="10">
        <v>761076.92649999994</v>
      </c>
      <c r="H501" s="10">
        <v>4533325.6617000001</v>
      </c>
      <c r="I501" s="10">
        <v>20399128.199999999</v>
      </c>
      <c r="J501" s="10">
        <v>3132932.2766499999</v>
      </c>
      <c r="K501" s="10">
        <v>5429170.4604500001</v>
      </c>
      <c r="L501" s="10">
        <v>3470718.8356499998</v>
      </c>
      <c r="M501" s="10">
        <v>8769324.7268000003</v>
      </c>
      <c r="N501" s="10">
        <v>29.431577999999998</v>
      </c>
      <c r="O501" s="10">
        <v>1232049.8333000001</v>
      </c>
      <c r="P501" s="10">
        <v>85.6729555</v>
      </c>
      <c r="Q501" s="10">
        <f t="shared" si="56"/>
        <v>3.7309286898839139E-2</v>
      </c>
      <c r="R501">
        <f t="shared" si="57"/>
        <v>0.35726037913448699</v>
      </c>
      <c r="S501">
        <f t="shared" si="58"/>
        <v>0.14049540548255934</v>
      </c>
      <c r="T501">
        <f t="shared" si="59"/>
        <v>1.5642783865646148</v>
      </c>
      <c r="U501">
        <f t="shared" si="60"/>
        <v>15.986770363299483</v>
      </c>
      <c r="V501">
        <f t="shared" si="61"/>
        <v>29.431577999999998</v>
      </c>
      <c r="W501" s="14">
        <v>3.3904133392352209E-2</v>
      </c>
      <c r="X501" s="14">
        <v>1.2871224007919967E-2</v>
      </c>
    </row>
    <row r="502" spans="1:24" x14ac:dyDescent="0.25">
      <c r="A502">
        <f t="shared" si="62"/>
        <v>4</v>
      </c>
      <c r="B502">
        <f t="shared" si="63"/>
        <v>55</v>
      </c>
      <c r="C502" t="s">
        <v>526</v>
      </c>
      <c r="D502" t="s">
        <v>152</v>
      </c>
      <c r="E502" s="1">
        <v>2013</v>
      </c>
      <c r="F502" s="10">
        <v>1462335.5302500001</v>
      </c>
      <c r="G502" s="10">
        <v>228900.33705</v>
      </c>
      <c r="H502" s="10">
        <v>4398117.9249</v>
      </c>
      <c r="I502" s="10">
        <v>20046663</v>
      </c>
      <c r="J502" s="10">
        <v>3178090.0084500001</v>
      </c>
      <c r="K502" s="10">
        <v>5524526.2117499998</v>
      </c>
      <c r="L502" s="10">
        <v>3700853.8644000003</v>
      </c>
      <c r="M502" s="10">
        <v>8925562.5270000007</v>
      </c>
      <c r="N502" s="10">
        <v>37.9515885</v>
      </c>
      <c r="O502" s="10">
        <v>1497537.1278000001</v>
      </c>
      <c r="P502" s="10">
        <v>100.747332</v>
      </c>
      <c r="Q502" s="10">
        <f t="shared" si="56"/>
        <v>1.1418376068376068E-2</v>
      </c>
      <c r="R502">
        <f t="shared" si="57"/>
        <v>0.35606607413664021</v>
      </c>
      <c r="S502">
        <f t="shared" si="58"/>
        <v>0.16778069990209818</v>
      </c>
      <c r="T502">
        <f t="shared" si="59"/>
        <v>1.4927706994573973</v>
      </c>
      <c r="U502">
        <f t="shared" si="60"/>
        <v>16.004429911879075</v>
      </c>
      <c r="V502">
        <f t="shared" si="61"/>
        <v>37.9515885</v>
      </c>
      <c r="W502" s="14">
        <v>5.9020074751055862E-2</v>
      </c>
      <c r="X502" s="14">
        <v>1.8806546672410551E-2</v>
      </c>
    </row>
    <row r="503" spans="1:24" x14ac:dyDescent="0.25">
      <c r="A503">
        <f t="shared" si="62"/>
        <v>4</v>
      </c>
      <c r="B503">
        <f t="shared" si="63"/>
        <v>55</v>
      </c>
      <c r="C503" t="s">
        <v>526</v>
      </c>
      <c r="D503" t="s">
        <v>152</v>
      </c>
      <c r="E503" s="1">
        <v>2014</v>
      </c>
      <c r="F503" s="10">
        <v>1624355.90105</v>
      </c>
      <c r="G503" s="10">
        <v>404042.5</v>
      </c>
      <c r="H503" s="10">
        <v>4238535.1185999997</v>
      </c>
      <c r="I503" s="10">
        <v>19636465.5</v>
      </c>
      <c r="J503" s="10">
        <v>2956637.5597000001</v>
      </c>
      <c r="K503" s="10">
        <v>5496876.9997499995</v>
      </c>
      <c r="L503" s="10">
        <v>3471573.5642499998</v>
      </c>
      <c r="M503" s="10">
        <v>8669822.752249999</v>
      </c>
      <c r="N503" s="10">
        <v>37.4143355</v>
      </c>
      <c r="O503" s="10">
        <v>1174915.1857499999</v>
      </c>
      <c r="P503" s="10">
        <v>73.858969000000002</v>
      </c>
      <c r="Q503" s="10">
        <f t="shared" si="56"/>
        <v>2.0576131687242798E-2</v>
      </c>
      <c r="R503">
        <f t="shared" si="57"/>
        <v>0.34102629825190961</v>
      </c>
      <c r="S503">
        <f t="shared" si="58"/>
        <v>0.13551778615601859</v>
      </c>
      <c r="T503">
        <f t="shared" si="59"/>
        <v>1.5833963757405058</v>
      </c>
      <c r="U503">
        <f t="shared" si="60"/>
        <v>15.975358904747285</v>
      </c>
      <c r="V503">
        <f t="shared" si="61"/>
        <v>37.4143355</v>
      </c>
      <c r="W503" s="14">
        <v>3.0573891079747284E-2</v>
      </c>
      <c r="X503" s="14">
        <v>4.4231005355685879E-3</v>
      </c>
    </row>
    <row r="504" spans="1:24" x14ac:dyDescent="0.25">
      <c r="A504">
        <f t="shared" si="62"/>
        <v>4</v>
      </c>
      <c r="B504">
        <f t="shared" si="63"/>
        <v>55</v>
      </c>
      <c r="C504" t="s">
        <v>526</v>
      </c>
      <c r="D504" t="s">
        <v>152</v>
      </c>
      <c r="E504" s="1">
        <v>2015</v>
      </c>
      <c r="F504" s="10">
        <v>2508035.5039999997</v>
      </c>
      <c r="G504" s="10">
        <v>348674.87699999998</v>
      </c>
      <c r="H504" s="10">
        <v>5719660.3549999995</v>
      </c>
      <c r="I504" s="10">
        <v>22029174</v>
      </c>
      <c r="J504" s="10">
        <v>3646048.9899999998</v>
      </c>
      <c r="K504" s="10">
        <v>7575818.8944999995</v>
      </c>
      <c r="L504" s="10">
        <v>4747527.7529999996</v>
      </c>
      <c r="M504" s="10">
        <v>11472324.344999999</v>
      </c>
      <c r="N504" s="10">
        <v>41.129149999999996</v>
      </c>
      <c r="O504" s="10">
        <v>1737586.2094999999</v>
      </c>
      <c r="P504" s="10">
        <v>110.04555499999999</v>
      </c>
      <c r="Q504" s="10">
        <f t="shared" si="56"/>
        <v>1.5827868852459015E-2</v>
      </c>
      <c r="R504">
        <f t="shared" si="57"/>
        <v>0.31781257924328676</v>
      </c>
      <c r="S504">
        <f t="shared" si="58"/>
        <v>0.1514589508844644</v>
      </c>
      <c r="T504">
        <f t="shared" si="59"/>
        <v>1.5957397805021321</v>
      </c>
      <c r="U504">
        <f t="shared" si="60"/>
        <v>16.255448114172918</v>
      </c>
      <c r="V504">
        <f t="shared" si="61"/>
        <v>41.129149999999996</v>
      </c>
      <c r="W504" s="14">
        <v>6.7620080918459058E-2</v>
      </c>
      <c r="X504" s="14">
        <v>1.557907113462211E-2</v>
      </c>
    </row>
    <row r="505" spans="1:24" x14ac:dyDescent="0.25">
      <c r="A505">
        <f t="shared" si="62"/>
        <v>4</v>
      </c>
      <c r="B505">
        <f t="shared" si="63"/>
        <v>55</v>
      </c>
      <c r="C505" t="s">
        <v>526</v>
      </c>
      <c r="D505" t="s">
        <v>152</v>
      </c>
      <c r="E505" s="1">
        <v>2016</v>
      </c>
      <c r="F505" s="10">
        <v>1701471.156</v>
      </c>
      <c r="G505" s="10">
        <v>387420</v>
      </c>
      <c r="H505" s="10">
        <v>6124742.1509999996</v>
      </c>
      <c r="I505" s="10">
        <v>20589435.899999999</v>
      </c>
      <c r="J505" s="10">
        <v>3452134.9664999996</v>
      </c>
      <c r="K505" s="10">
        <v>7908443.2019999996</v>
      </c>
      <c r="L505" s="10">
        <v>4686803.7644999996</v>
      </c>
      <c r="M505" s="10">
        <v>11771378.965499999</v>
      </c>
      <c r="N505" s="10">
        <v>32.252714999999995</v>
      </c>
      <c r="O505" s="10">
        <v>2136485.7029999997</v>
      </c>
      <c r="P505" s="10">
        <v>125.23351499999998</v>
      </c>
      <c r="Q505" s="10">
        <f t="shared" si="56"/>
        <v>1.8816445573431179E-2</v>
      </c>
      <c r="R505">
        <f t="shared" si="57"/>
        <v>0.29326512863256265</v>
      </c>
      <c r="S505">
        <f t="shared" si="58"/>
        <v>0.18149833670818794</v>
      </c>
      <c r="T505">
        <f t="shared" si="59"/>
        <v>1.6873851774853843</v>
      </c>
      <c r="U505">
        <f t="shared" si="60"/>
        <v>16.281181631719633</v>
      </c>
      <c r="V505">
        <f t="shared" si="61"/>
        <v>32.252714999999995</v>
      </c>
      <c r="W505" s="14">
        <v>2.5921352295156685E-2</v>
      </c>
      <c r="X505" s="14">
        <v>1.6353111432712234E-2</v>
      </c>
    </row>
    <row r="506" spans="1:24" x14ac:dyDescent="0.25">
      <c r="A506">
        <f t="shared" si="62"/>
        <v>4</v>
      </c>
      <c r="B506">
        <f t="shared" si="63"/>
        <v>55</v>
      </c>
      <c r="C506" t="s">
        <v>526</v>
      </c>
      <c r="D506" t="s">
        <v>152</v>
      </c>
      <c r="E506" s="1">
        <v>2017</v>
      </c>
      <c r="F506" s="10">
        <v>2038830.4712</v>
      </c>
      <c r="G506" s="10">
        <v>223983.516</v>
      </c>
      <c r="H506" s="10">
        <v>6823310.5304000005</v>
      </c>
      <c r="I506" s="10">
        <v>27022140</v>
      </c>
      <c r="J506" s="10">
        <v>3689713.0858</v>
      </c>
      <c r="K506" s="10">
        <v>8669923.5124000013</v>
      </c>
      <c r="L506" s="10">
        <v>5394479.8492000001</v>
      </c>
      <c r="M506" s="10">
        <v>12968285.281200001</v>
      </c>
      <c r="N506" s="10">
        <v>33.027059999999999</v>
      </c>
      <c r="O506" s="10">
        <v>2227705.2216000003</v>
      </c>
      <c r="P506" s="10">
        <v>122.10003999999999</v>
      </c>
      <c r="Q506" s="10">
        <f t="shared" si="56"/>
        <v>8.288888888888889E-3</v>
      </c>
      <c r="R506">
        <f t="shared" si="57"/>
        <v>0.28451819232793574</v>
      </c>
      <c r="S506">
        <f t="shared" si="58"/>
        <v>0.17178101601678081</v>
      </c>
      <c r="T506">
        <f t="shared" si="59"/>
        <v>1.6071843356103646</v>
      </c>
      <c r="U506">
        <f t="shared" si="60"/>
        <v>16.378017341014406</v>
      </c>
      <c r="V506">
        <f t="shared" si="61"/>
        <v>33.027059999999999</v>
      </c>
      <c r="W506" s="14">
        <v>4.9072624287288757E-2</v>
      </c>
      <c r="X506" s="14">
        <v>7.5466324932389525E-3</v>
      </c>
    </row>
    <row r="507" spans="1:24" x14ac:dyDescent="0.25">
      <c r="A507">
        <f t="shared" si="62"/>
        <v>4</v>
      </c>
      <c r="B507">
        <f t="shared" si="63"/>
        <v>55</v>
      </c>
      <c r="C507" t="s">
        <v>526</v>
      </c>
      <c r="D507" t="s">
        <v>152</v>
      </c>
      <c r="E507" s="1">
        <v>2018</v>
      </c>
      <c r="F507" s="10">
        <v>1992598.5443999998</v>
      </c>
      <c r="G507" s="10">
        <v>459730</v>
      </c>
      <c r="H507" s="10">
        <v>7340141.1259999992</v>
      </c>
      <c r="I507" s="10">
        <v>27125908.919999998</v>
      </c>
      <c r="J507" s="10">
        <v>3379254.5595999998</v>
      </c>
      <c r="K507" s="10">
        <v>9009733.3723999988</v>
      </c>
      <c r="L507" s="10">
        <v>5136112.7545999996</v>
      </c>
      <c r="M507" s="10">
        <v>12935983.8806</v>
      </c>
      <c r="N507" s="10">
        <v>32.089154000000001</v>
      </c>
      <c r="O507" s="10">
        <v>2787563.6603999999</v>
      </c>
      <c r="P507" s="10">
        <v>151.43506199999999</v>
      </c>
      <c r="Q507" s="10">
        <f t="shared" si="56"/>
        <v>1.6948003525184736E-2</v>
      </c>
      <c r="R507">
        <f t="shared" si="57"/>
        <v>0.2612290329665487</v>
      </c>
      <c r="S507">
        <f t="shared" si="58"/>
        <v>0.21548911054075204</v>
      </c>
      <c r="T507">
        <f t="shared" si="59"/>
        <v>1.7541930644592472</v>
      </c>
      <c r="U507">
        <f t="shared" si="60"/>
        <v>16.375523434149869</v>
      </c>
      <c r="V507">
        <f t="shared" si="61"/>
        <v>32.089154000000001</v>
      </c>
      <c r="W507" s="14">
        <v>4.6337730249836229E-2</v>
      </c>
      <c r="X507" s="14">
        <v>1.9129594050304906E-2</v>
      </c>
    </row>
    <row r="508" spans="1:24" x14ac:dyDescent="0.25">
      <c r="A508">
        <f t="shared" si="62"/>
        <v>4</v>
      </c>
      <c r="B508">
        <f t="shared" si="63"/>
        <v>56</v>
      </c>
      <c r="C508" t="s">
        <v>526</v>
      </c>
      <c r="D508" t="s">
        <v>153</v>
      </c>
      <c r="E508" s="1">
        <v>2010</v>
      </c>
      <c r="F508" s="10">
        <v>6904672.5000000009</v>
      </c>
      <c r="G508" s="10">
        <v>3744767.5000000005</v>
      </c>
      <c r="H508" s="10">
        <v>17785586.25</v>
      </c>
      <c r="I508" s="10">
        <v>57827250.000000007</v>
      </c>
      <c r="J508" s="10">
        <v>17294631.25</v>
      </c>
      <c r="K508" s="10">
        <v>18604393.75</v>
      </c>
      <c r="L508" s="10">
        <v>11233478.750000002</v>
      </c>
      <c r="M508" s="10">
        <v>36343850</v>
      </c>
      <c r="N508" s="10">
        <v>29.902125000000002</v>
      </c>
      <c r="O508" s="10">
        <v>333618.75</v>
      </c>
      <c r="P508" s="10">
        <v>3.2126250000000005</v>
      </c>
      <c r="Q508" s="10">
        <f t="shared" si="56"/>
        <v>6.4757834757834754E-2</v>
      </c>
      <c r="R508">
        <f t="shared" si="57"/>
        <v>0.47586128739800543</v>
      </c>
      <c r="S508">
        <f t="shared" si="58"/>
        <v>9.179510426110607E-3</v>
      </c>
      <c r="T508">
        <f t="shared" si="59"/>
        <v>1.6561560460511839</v>
      </c>
      <c r="U508">
        <f t="shared" si="60"/>
        <v>17.408535559184156</v>
      </c>
      <c r="V508">
        <f t="shared" si="61"/>
        <v>29.902125000000002</v>
      </c>
      <c r="W508" s="14">
        <v>4.8285665806705014E-2</v>
      </c>
      <c r="X508" s="14">
        <v>9.9355740122640535E-3</v>
      </c>
    </row>
    <row r="509" spans="1:24" x14ac:dyDescent="0.25">
      <c r="A509">
        <f t="shared" si="62"/>
        <v>4</v>
      </c>
      <c r="B509">
        <f t="shared" si="63"/>
        <v>56</v>
      </c>
      <c r="C509" t="s">
        <v>526</v>
      </c>
      <c r="D509" t="s">
        <v>153</v>
      </c>
      <c r="E509" s="1">
        <v>2011</v>
      </c>
      <c r="F509" s="10">
        <v>4316587.2200000007</v>
      </c>
      <c r="G509" s="10">
        <v>2820447.3800000004</v>
      </c>
      <c r="H509" s="10">
        <v>18108726.760000002</v>
      </c>
      <c r="I509" s="10">
        <v>59845593.600000001</v>
      </c>
      <c r="J509" s="10">
        <v>16127460.380000001</v>
      </c>
      <c r="K509" s="10">
        <v>20426464.760000002</v>
      </c>
      <c r="L509" s="10">
        <v>12592510.32</v>
      </c>
      <c r="M509" s="10">
        <v>36955932.800000004</v>
      </c>
      <c r="N509" s="10">
        <v>23.656912000000002</v>
      </c>
      <c r="O509" s="10">
        <v>1368264.6400000001</v>
      </c>
      <c r="P509" s="10">
        <v>24.056522000000001</v>
      </c>
      <c r="Q509" s="10">
        <f t="shared" si="56"/>
        <v>4.7128739316239322E-2</v>
      </c>
      <c r="R509">
        <f t="shared" si="57"/>
        <v>0.43639705882352936</v>
      </c>
      <c r="S509">
        <f t="shared" si="58"/>
        <v>3.7024221453287195E-2</v>
      </c>
      <c r="T509">
        <f t="shared" si="59"/>
        <v>1.6221122112211221</v>
      </c>
      <c r="U509">
        <f t="shared" si="60"/>
        <v>17.425236755392508</v>
      </c>
      <c r="V509">
        <f t="shared" si="61"/>
        <v>23.656912000000002</v>
      </c>
      <c r="W509" s="14">
        <v>4.5184699932706573E-2</v>
      </c>
      <c r="X509" s="14">
        <v>9.0692490969199475E-3</v>
      </c>
    </row>
    <row r="510" spans="1:24" x14ac:dyDescent="0.25">
      <c r="A510">
        <f t="shared" si="62"/>
        <v>4</v>
      </c>
      <c r="B510">
        <f t="shared" si="63"/>
        <v>56</v>
      </c>
      <c r="C510" t="s">
        <v>526</v>
      </c>
      <c r="D510" t="s">
        <v>153</v>
      </c>
      <c r="E510" s="1">
        <v>2012</v>
      </c>
      <c r="F510" s="10">
        <v>4629553.3899999997</v>
      </c>
      <c r="G510" s="10">
        <v>2040758.5549999999</v>
      </c>
      <c r="H510" s="10">
        <v>18275487.614999998</v>
      </c>
      <c r="I510" s="10">
        <v>33610354.634999998</v>
      </c>
      <c r="J510" s="10">
        <v>17053400.539999999</v>
      </c>
      <c r="K510" s="10">
        <v>16773462.254999999</v>
      </c>
      <c r="L510" s="10">
        <v>10638500.564999999</v>
      </c>
      <c r="M510" s="10">
        <v>34210826.484999999</v>
      </c>
      <c r="N510" s="10">
        <v>25.964064499999999</v>
      </c>
      <c r="O510" s="10">
        <v>-766235.91</v>
      </c>
      <c r="P510" s="10">
        <v>-10.994555</v>
      </c>
      <c r="Q510" s="10">
        <f t="shared" si="56"/>
        <v>6.0718150021388494E-2</v>
      </c>
      <c r="R510">
        <f t="shared" si="57"/>
        <v>0.49847964203604361</v>
      </c>
      <c r="S510">
        <f t="shared" si="58"/>
        <v>-2.2397468542186844E-2</v>
      </c>
      <c r="T510">
        <f t="shared" si="59"/>
        <v>1.5766754113999524</v>
      </c>
      <c r="U510">
        <f t="shared" si="60"/>
        <v>17.348052715825947</v>
      </c>
      <c r="V510">
        <f t="shared" si="61"/>
        <v>25.964064499999999</v>
      </c>
      <c r="W510" s="14">
        <v>3.3904133392352209E-2</v>
      </c>
      <c r="X510" s="14">
        <v>1.2871224007919967E-2</v>
      </c>
    </row>
    <row r="511" spans="1:24" x14ac:dyDescent="0.25">
      <c r="A511">
        <f t="shared" si="62"/>
        <v>4</v>
      </c>
      <c r="B511">
        <f t="shared" si="63"/>
        <v>56</v>
      </c>
      <c r="C511" t="s">
        <v>526</v>
      </c>
      <c r="D511" t="s">
        <v>153</v>
      </c>
      <c r="E511" s="1">
        <v>2013</v>
      </c>
      <c r="F511" s="10">
        <v>1872255.5208000001</v>
      </c>
      <c r="G511" s="10">
        <v>427627.8762</v>
      </c>
      <c r="H511" s="10">
        <v>19378209.592350002</v>
      </c>
      <c r="I511" s="10">
        <v>28766961.405000001</v>
      </c>
      <c r="J511" s="10">
        <v>16484336.7171</v>
      </c>
      <c r="K511" s="10">
        <v>18265362.787349999</v>
      </c>
      <c r="L511" s="10">
        <v>11736241.750800001</v>
      </c>
      <c r="M511" s="10">
        <v>35102649.277500004</v>
      </c>
      <c r="N511" s="10">
        <v>7.6245855000000002</v>
      </c>
      <c r="O511" s="10">
        <v>1656933.7995</v>
      </c>
      <c r="P511" s="10">
        <v>21.503044499999998</v>
      </c>
      <c r="Q511" s="10">
        <f t="shared" si="56"/>
        <v>1.4865243157926084E-2</v>
      </c>
      <c r="R511">
        <f t="shared" si="57"/>
        <v>0.46960377795946256</v>
      </c>
      <c r="S511">
        <f t="shared" si="58"/>
        <v>4.7202528401810877E-2</v>
      </c>
      <c r="T511">
        <f t="shared" si="59"/>
        <v>1.5563212802859094</v>
      </c>
      <c r="U511">
        <f t="shared" si="60"/>
        <v>17.373787163579227</v>
      </c>
      <c r="V511">
        <f t="shared" si="61"/>
        <v>7.6245855000000002</v>
      </c>
      <c r="W511" s="14">
        <v>5.9020074751055862E-2</v>
      </c>
      <c r="X511" s="14">
        <v>1.8806546672410551E-2</v>
      </c>
    </row>
    <row r="512" spans="1:24" x14ac:dyDescent="0.25">
      <c r="A512">
        <f t="shared" si="62"/>
        <v>4</v>
      </c>
      <c r="B512">
        <f t="shared" si="63"/>
        <v>56</v>
      </c>
      <c r="C512" t="s">
        <v>526</v>
      </c>
      <c r="D512" t="s">
        <v>153</v>
      </c>
      <c r="E512" s="1">
        <v>2014</v>
      </c>
      <c r="F512" s="10">
        <v>1181129.3594</v>
      </c>
      <c r="G512" s="10">
        <v>202336.40315</v>
      </c>
      <c r="H512" s="10">
        <v>17496365.509399999</v>
      </c>
      <c r="I512" s="10">
        <v>29309242.949999999</v>
      </c>
      <c r="J512" s="10">
        <v>14565433.133549999</v>
      </c>
      <c r="K512" s="10">
        <v>17508672.64395</v>
      </c>
      <c r="L512" s="10">
        <v>11537328.53645</v>
      </c>
      <c r="M512" s="10">
        <v>32404289.308499999</v>
      </c>
      <c r="N512" s="10">
        <v>15.9192745</v>
      </c>
      <c r="O512" s="10">
        <v>1646133.7918</v>
      </c>
      <c r="P512" s="10">
        <v>27.798123999999998</v>
      </c>
      <c r="Q512" s="10">
        <f t="shared" si="56"/>
        <v>6.9035015164047421E-3</v>
      </c>
      <c r="R512">
        <f t="shared" si="57"/>
        <v>0.44949089902518946</v>
      </c>
      <c r="S512">
        <f t="shared" si="58"/>
        <v>5.0799873317024145E-2</v>
      </c>
      <c r="T512">
        <f t="shared" si="59"/>
        <v>1.5175673110663939</v>
      </c>
      <c r="U512">
        <f t="shared" si="60"/>
        <v>17.29380135806511</v>
      </c>
      <c r="V512">
        <f t="shared" si="61"/>
        <v>15.9192745</v>
      </c>
      <c r="W512" s="14">
        <v>3.0573891079747284E-2</v>
      </c>
      <c r="X512" s="14">
        <v>4.4231005355685879E-3</v>
      </c>
    </row>
    <row r="513" spans="1:24" x14ac:dyDescent="0.25">
      <c r="A513">
        <f t="shared" si="62"/>
        <v>4</v>
      </c>
      <c r="B513">
        <f t="shared" si="63"/>
        <v>56</v>
      </c>
      <c r="C513" t="s">
        <v>526</v>
      </c>
      <c r="D513" t="s">
        <v>153</v>
      </c>
      <c r="E513" s="1">
        <v>2015</v>
      </c>
      <c r="F513" s="10">
        <v>5230484.2889999999</v>
      </c>
      <c r="G513" s="10">
        <v>0</v>
      </c>
      <c r="H513" s="10">
        <v>19510866.239999998</v>
      </c>
      <c r="I513" s="10">
        <v>16431596.999999998</v>
      </c>
      <c r="J513" s="10">
        <v>17330118.454999998</v>
      </c>
      <c r="K513" s="10">
        <v>21830490.110999998</v>
      </c>
      <c r="L513" s="10">
        <v>16013042.693999998</v>
      </c>
      <c r="M513" s="10">
        <v>39595393.838999994</v>
      </c>
      <c r="N513" s="10">
        <v>20.464259999999999</v>
      </c>
      <c r="O513" s="10">
        <v>-280480.74</v>
      </c>
      <c r="P513" s="10">
        <v>-12.138114999999999</v>
      </c>
      <c r="Q513" s="10">
        <f t="shared" si="56"/>
        <v>0</v>
      </c>
      <c r="R513">
        <f t="shared" si="57"/>
        <v>0.43768016364394574</v>
      </c>
      <c r="S513">
        <f t="shared" si="58"/>
        <v>-7.0836709224429252E-3</v>
      </c>
      <c r="T513">
        <f t="shared" si="59"/>
        <v>1.3632943175240373</v>
      </c>
      <c r="U513">
        <f t="shared" si="60"/>
        <v>17.49422335226237</v>
      </c>
      <c r="V513">
        <f t="shared" si="61"/>
        <v>20.464259999999999</v>
      </c>
      <c r="W513" s="14">
        <v>6.7620080918459058E-2</v>
      </c>
      <c r="X513" s="14">
        <v>1.557907113462211E-2</v>
      </c>
    </row>
    <row r="514" spans="1:24" x14ac:dyDescent="0.25">
      <c r="A514">
        <f t="shared" si="62"/>
        <v>4</v>
      </c>
      <c r="B514">
        <f t="shared" si="63"/>
        <v>56</v>
      </c>
      <c r="C514" t="s">
        <v>526</v>
      </c>
      <c r="D514" t="s">
        <v>153</v>
      </c>
      <c r="E514" s="1">
        <v>2016</v>
      </c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3"/>
      <c r="S514" s="3"/>
      <c r="T514" s="3"/>
      <c r="U514" s="3"/>
      <c r="V514" s="3"/>
      <c r="W514" s="15"/>
      <c r="X514" s="15"/>
    </row>
    <row r="515" spans="1:24" x14ac:dyDescent="0.25">
      <c r="A515">
        <f t="shared" si="62"/>
        <v>4</v>
      </c>
      <c r="B515">
        <f t="shared" si="63"/>
        <v>56</v>
      </c>
      <c r="C515" t="s">
        <v>526</v>
      </c>
      <c r="D515" t="s">
        <v>153</v>
      </c>
      <c r="E515" s="1">
        <v>2017</v>
      </c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3"/>
      <c r="S515" s="3"/>
      <c r="T515" s="3"/>
      <c r="U515" s="3"/>
      <c r="V515" s="3"/>
      <c r="W515" s="15"/>
      <c r="X515" s="15"/>
    </row>
    <row r="516" spans="1:24" x14ac:dyDescent="0.25">
      <c r="A516">
        <f t="shared" si="62"/>
        <v>4</v>
      </c>
      <c r="B516">
        <f t="shared" si="63"/>
        <v>56</v>
      </c>
      <c r="C516" t="s">
        <v>526</v>
      </c>
      <c r="D516" t="s">
        <v>153</v>
      </c>
      <c r="E516" s="1">
        <v>2018</v>
      </c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3"/>
      <c r="S516" s="3"/>
      <c r="T516" s="3"/>
      <c r="U516" s="3"/>
      <c r="V516" s="3"/>
      <c r="W516" s="15"/>
      <c r="X516" s="15"/>
    </row>
    <row r="517" spans="1:24" x14ac:dyDescent="0.25">
      <c r="A517">
        <f t="shared" ref="A517:A580" si="64">IF(C517=C516,A516,A516+1)</f>
        <v>4</v>
      </c>
      <c r="B517">
        <f t="shared" ref="B517:B580" si="65">IF(D517=D516,B516,B516+1)</f>
        <v>57</v>
      </c>
      <c r="C517" t="s">
        <v>526</v>
      </c>
      <c r="D517" t="s">
        <v>156</v>
      </c>
      <c r="E517" s="1">
        <v>2010</v>
      </c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3"/>
      <c r="S517" s="3"/>
      <c r="T517" s="3"/>
      <c r="U517" s="3"/>
      <c r="V517" s="3"/>
      <c r="W517" s="15"/>
      <c r="X517" s="15"/>
    </row>
    <row r="518" spans="1:24" x14ac:dyDescent="0.25">
      <c r="A518">
        <f t="shared" si="64"/>
        <v>4</v>
      </c>
      <c r="B518">
        <f t="shared" si="65"/>
        <v>57</v>
      </c>
      <c r="C518" t="s">
        <v>526</v>
      </c>
      <c r="D518" t="s">
        <v>156</v>
      </c>
      <c r="E518" s="1">
        <v>2011</v>
      </c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3"/>
      <c r="S518" s="3"/>
      <c r="T518" s="3"/>
      <c r="U518" s="3"/>
      <c r="V518" s="3"/>
      <c r="W518" s="15"/>
      <c r="X518" s="15"/>
    </row>
    <row r="519" spans="1:24" x14ac:dyDescent="0.25">
      <c r="A519">
        <f t="shared" si="64"/>
        <v>4</v>
      </c>
      <c r="B519">
        <f t="shared" si="65"/>
        <v>57</v>
      </c>
      <c r="C519" t="s">
        <v>526</v>
      </c>
      <c r="D519" t="s">
        <v>156</v>
      </c>
      <c r="E519" s="1">
        <v>2012</v>
      </c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3"/>
      <c r="S519" s="3"/>
      <c r="T519" s="3"/>
      <c r="U519" s="3"/>
      <c r="V519" s="3"/>
      <c r="W519" s="15"/>
      <c r="X519" s="15"/>
    </row>
    <row r="520" spans="1:24" x14ac:dyDescent="0.25">
      <c r="A520">
        <f t="shared" si="64"/>
        <v>4</v>
      </c>
      <c r="B520">
        <f t="shared" si="65"/>
        <v>57</v>
      </c>
      <c r="C520" t="s">
        <v>526</v>
      </c>
      <c r="D520" t="s">
        <v>156</v>
      </c>
      <c r="E520" s="1">
        <v>2013</v>
      </c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3"/>
      <c r="S520" s="3"/>
      <c r="T520" s="3"/>
      <c r="U520" s="3"/>
      <c r="V520" s="3"/>
      <c r="W520" s="15"/>
      <c r="X520" s="15"/>
    </row>
    <row r="521" spans="1:24" x14ac:dyDescent="0.25">
      <c r="A521">
        <f t="shared" si="64"/>
        <v>4</v>
      </c>
      <c r="B521">
        <f t="shared" si="65"/>
        <v>57</v>
      </c>
      <c r="C521" t="s">
        <v>526</v>
      </c>
      <c r="D521" t="s">
        <v>156</v>
      </c>
      <c r="E521" s="1">
        <v>2014</v>
      </c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3"/>
      <c r="S521" s="3"/>
      <c r="T521" s="3"/>
      <c r="U521" s="3"/>
      <c r="V521" s="3"/>
      <c r="W521" s="15"/>
      <c r="X521" s="15"/>
    </row>
    <row r="522" spans="1:24" x14ac:dyDescent="0.25">
      <c r="A522">
        <f t="shared" si="64"/>
        <v>4</v>
      </c>
      <c r="B522">
        <f t="shared" si="65"/>
        <v>57</v>
      </c>
      <c r="C522" t="s">
        <v>526</v>
      </c>
      <c r="D522" t="s">
        <v>156</v>
      </c>
      <c r="E522" s="1">
        <v>2015</v>
      </c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3"/>
      <c r="S522" s="3"/>
      <c r="T522" s="3"/>
      <c r="U522" s="3"/>
      <c r="V522" s="3"/>
      <c r="W522" s="15"/>
      <c r="X522" s="15"/>
    </row>
    <row r="523" spans="1:24" x14ac:dyDescent="0.25">
      <c r="A523">
        <f t="shared" si="64"/>
        <v>4</v>
      </c>
      <c r="B523">
        <f t="shared" si="65"/>
        <v>57</v>
      </c>
      <c r="C523" t="s">
        <v>526</v>
      </c>
      <c r="D523" t="s">
        <v>156</v>
      </c>
      <c r="E523" s="1">
        <v>2016</v>
      </c>
      <c r="F523" s="10">
        <v>6612600.7859999994</v>
      </c>
      <c r="G523" s="10">
        <v>0</v>
      </c>
      <c r="H523" s="10">
        <v>13471649.119499998</v>
      </c>
      <c r="I523" s="10">
        <v>108043689.59999999</v>
      </c>
      <c r="J523" s="10">
        <v>14647555.988999998</v>
      </c>
      <c r="K523" s="10">
        <v>27193581.244499996</v>
      </c>
      <c r="L523" s="10">
        <v>29743599.055499997</v>
      </c>
      <c r="M523" s="10">
        <v>44927024.702999994</v>
      </c>
      <c r="N523" s="10">
        <v>37.482884999999996</v>
      </c>
      <c r="O523" s="10">
        <v>12047735.336999999</v>
      </c>
      <c r="P523" s="10">
        <v>198.55274999999997</v>
      </c>
      <c r="Q523" s="10">
        <f t="shared" ref="Q523:Q578" si="66">G523/I523</f>
        <v>0</v>
      </c>
      <c r="R523">
        <f t="shared" ref="R523:R579" si="67">J523/M523</f>
        <v>0.32602995826745479</v>
      </c>
      <c r="S523">
        <f t="shared" ref="S523:S579" si="68">O523/M523</f>
        <v>0.26816232360465025</v>
      </c>
      <c r="T523">
        <f t="shared" ref="T523:T579" si="69">K523/L523</f>
        <v>0.91426666940198453</v>
      </c>
      <c r="U523">
        <f t="shared" ref="U523:U579" si="70">LN(M523)</f>
        <v>17.620550058132533</v>
      </c>
      <c r="V523">
        <f t="shared" ref="V523:V579" si="71">N523</f>
        <v>37.482884999999996</v>
      </c>
      <c r="W523" s="14">
        <v>2.5921352295156685E-2</v>
      </c>
      <c r="X523" s="14">
        <v>1.6353111432712234E-2</v>
      </c>
    </row>
    <row r="524" spans="1:24" x14ac:dyDescent="0.25">
      <c r="A524">
        <f t="shared" si="64"/>
        <v>4</v>
      </c>
      <c r="B524">
        <f t="shared" si="65"/>
        <v>57</v>
      </c>
      <c r="C524" t="s">
        <v>526</v>
      </c>
      <c r="D524" t="s">
        <v>156</v>
      </c>
      <c r="E524" s="1">
        <v>2017</v>
      </c>
      <c r="F524" s="10">
        <v>6032072.2466000002</v>
      </c>
      <c r="G524" s="10">
        <v>3156215.9766000002</v>
      </c>
      <c r="H524" s="10">
        <v>19800312.9538</v>
      </c>
      <c r="I524" s="10">
        <v>162308984.31999999</v>
      </c>
      <c r="J524" s="10">
        <v>17926727.8728</v>
      </c>
      <c r="K524" s="10">
        <v>35520072.595399998</v>
      </c>
      <c r="L524" s="10">
        <v>31903559.4844</v>
      </c>
      <c r="M524" s="10">
        <v>57023020.566</v>
      </c>
      <c r="N524" s="10">
        <v>67.955678000000006</v>
      </c>
      <c r="O524" s="10">
        <v>13664896.034</v>
      </c>
      <c r="P524" s="10">
        <v>202.365804</v>
      </c>
      <c r="Q524" s="10">
        <f t="shared" si="66"/>
        <v>1.9445725631412787E-2</v>
      </c>
      <c r="R524">
        <f t="shared" si="67"/>
        <v>0.31437703044950271</v>
      </c>
      <c r="S524">
        <f t="shared" si="68"/>
        <v>0.23963823554706079</v>
      </c>
      <c r="T524">
        <f t="shared" si="69"/>
        <v>1.1133576682178168</v>
      </c>
      <c r="U524">
        <f t="shared" si="70"/>
        <v>17.858965613844404</v>
      </c>
      <c r="V524">
        <f t="shared" si="71"/>
        <v>67.955678000000006</v>
      </c>
      <c r="W524" s="14">
        <v>4.9072624287288757E-2</v>
      </c>
      <c r="X524" s="14">
        <v>7.5466324932389525E-3</v>
      </c>
    </row>
    <row r="525" spans="1:24" x14ac:dyDescent="0.25">
      <c r="A525">
        <f t="shared" si="64"/>
        <v>4</v>
      </c>
      <c r="B525">
        <f t="shared" si="65"/>
        <v>57</v>
      </c>
      <c r="C525" t="s">
        <v>526</v>
      </c>
      <c r="D525" t="s">
        <v>156</v>
      </c>
      <c r="E525" s="1">
        <v>2018</v>
      </c>
      <c r="F525" s="10">
        <v>5758605.5637999997</v>
      </c>
      <c r="G525" s="10">
        <v>2364327.0277999998</v>
      </c>
      <c r="H525" s="10">
        <v>20745417.3906</v>
      </c>
      <c r="I525" s="10">
        <v>75792926.719999999</v>
      </c>
      <c r="J525" s="10">
        <v>16330722.146599999</v>
      </c>
      <c r="K525" s="10">
        <v>39669421.299599998</v>
      </c>
      <c r="L525" s="10">
        <v>34365672.597800002</v>
      </c>
      <c r="M525" s="10">
        <v>59234380.774599999</v>
      </c>
      <c r="N525" s="10">
        <v>70.430635999999993</v>
      </c>
      <c r="O525" s="10">
        <v>9433429.7349999994</v>
      </c>
      <c r="P525" s="10">
        <v>120.08147599999999</v>
      </c>
      <c r="Q525" s="10">
        <f t="shared" si="66"/>
        <v>3.119456036490683E-2</v>
      </c>
      <c r="R525">
        <f t="shared" si="67"/>
        <v>0.27569668042520828</v>
      </c>
      <c r="S525">
        <f t="shared" si="68"/>
        <v>0.15925598633159177</v>
      </c>
      <c r="T525">
        <f t="shared" si="69"/>
        <v>1.1543327483757593</v>
      </c>
      <c r="U525">
        <f t="shared" si="70"/>
        <v>17.897012687608246</v>
      </c>
      <c r="V525">
        <f t="shared" si="71"/>
        <v>70.430635999999993</v>
      </c>
      <c r="W525" s="14">
        <v>4.6337730249836229E-2</v>
      </c>
      <c r="X525" s="14">
        <v>1.9129594050304906E-2</v>
      </c>
    </row>
    <row r="526" spans="1:24" x14ac:dyDescent="0.25">
      <c r="A526">
        <f t="shared" si="64"/>
        <v>5</v>
      </c>
      <c r="B526">
        <f t="shared" si="65"/>
        <v>58</v>
      </c>
      <c r="C526" t="s">
        <v>527</v>
      </c>
      <c r="D526" t="s">
        <v>158</v>
      </c>
      <c r="E526" s="1">
        <v>2010</v>
      </c>
      <c r="F526" s="10">
        <v>17177.264999999999</v>
      </c>
      <c r="G526" s="10">
        <v>7537.5562499999996</v>
      </c>
      <c r="H526" s="10">
        <v>32407.59375</v>
      </c>
      <c r="I526" s="10">
        <v>72009</v>
      </c>
      <c r="J526" s="10">
        <v>21418.424999999999</v>
      </c>
      <c r="K526" s="10">
        <v>28746.19125</v>
      </c>
      <c r="L526" s="10">
        <v>19874.05875</v>
      </c>
      <c r="M526" s="10">
        <v>60731.37</v>
      </c>
      <c r="N526" s="10">
        <v>0.97098750000000011</v>
      </c>
      <c r="O526" s="10">
        <v>13144.477499999999</v>
      </c>
      <c r="P526" s="10">
        <v>14.082862500000001</v>
      </c>
      <c r="Q526" s="10">
        <f t="shared" si="66"/>
        <v>0.1046751968503937</v>
      </c>
      <c r="R526">
        <f t="shared" si="67"/>
        <v>0.35267482027821861</v>
      </c>
      <c r="S526">
        <f t="shared" si="68"/>
        <v>0.21643637382130518</v>
      </c>
      <c r="T526">
        <f t="shared" si="69"/>
        <v>1.4464177454441711</v>
      </c>
      <c r="U526">
        <f t="shared" si="70"/>
        <v>11.01421564750429</v>
      </c>
      <c r="V526">
        <f t="shared" si="71"/>
        <v>0.97098750000000011</v>
      </c>
      <c r="W526" s="14">
        <v>0.10937719897912701</v>
      </c>
      <c r="X526" s="14">
        <v>4.8393297104614486E-2</v>
      </c>
    </row>
    <row r="527" spans="1:24" x14ac:dyDescent="0.25">
      <c r="A527">
        <f t="shared" si="64"/>
        <v>5</v>
      </c>
      <c r="B527">
        <f t="shared" si="65"/>
        <v>58</v>
      </c>
      <c r="C527" t="s">
        <v>527</v>
      </c>
      <c r="D527" t="s">
        <v>158</v>
      </c>
      <c r="E527" s="1">
        <v>2011</v>
      </c>
      <c r="F527" s="10">
        <v>555.58375000000001</v>
      </c>
      <c r="G527" s="10">
        <v>0</v>
      </c>
      <c r="H527" s="10">
        <v>39985.751749999996</v>
      </c>
      <c r="I527" s="10">
        <v>94838.5</v>
      </c>
      <c r="J527" s="10">
        <v>9289.21875</v>
      </c>
      <c r="K527" s="10">
        <v>27612.158500000001</v>
      </c>
      <c r="L527" s="10">
        <v>7044.9435000000003</v>
      </c>
      <c r="M527" s="10">
        <v>47888.488250000002</v>
      </c>
      <c r="N527" s="10">
        <v>1.2739499999999999</v>
      </c>
      <c r="O527" s="10">
        <v>16439.616999999998</v>
      </c>
      <c r="P527" s="10">
        <v>20.0930225</v>
      </c>
      <c r="Q527" s="10">
        <f t="shared" si="66"/>
        <v>0</v>
      </c>
      <c r="R527">
        <f t="shared" si="67"/>
        <v>0.19397602825768884</v>
      </c>
      <c r="S527">
        <f t="shared" si="68"/>
        <v>0.34328953785673111</v>
      </c>
      <c r="T527">
        <f t="shared" si="69"/>
        <v>3.9194293751255778</v>
      </c>
      <c r="U527">
        <f t="shared" si="70"/>
        <v>10.77663042570539</v>
      </c>
      <c r="V527">
        <f t="shared" si="71"/>
        <v>1.2739499999999999</v>
      </c>
      <c r="W527" s="14">
        <v>9.6896834729635728E-2</v>
      </c>
      <c r="X527" s="14">
        <v>4.1692708984389953E-2</v>
      </c>
    </row>
    <row r="528" spans="1:24" x14ac:dyDescent="0.25">
      <c r="A528">
        <f t="shared" si="64"/>
        <v>5</v>
      </c>
      <c r="B528">
        <f t="shared" si="65"/>
        <v>58</v>
      </c>
      <c r="C528" t="s">
        <v>527</v>
      </c>
      <c r="D528" t="s">
        <v>158</v>
      </c>
      <c r="E528" s="1">
        <v>2012</v>
      </c>
      <c r="F528" s="10">
        <v>158.76</v>
      </c>
      <c r="G528" s="10">
        <v>0</v>
      </c>
      <c r="H528" s="10">
        <v>40728.318749999999</v>
      </c>
      <c r="I528" s="10">
        <v>133953.75</v>
      </c>
      <c r="J528" s="10">
        <v>11851.008749999999</v>
      </c>
      <c r="K528" s="10">
        <v>26797.12875</v>
      </c>
      <c r="L528" s="10">
        <v>6084.6187499999996</v>
      </c>
      <c r="M528" s="10">
        <v>48104.988749999997</v>
      </c>
      <c r="N528" s="10">
        <v>1.6017749999999997</v>
      </c>
      <c r="O528" s="10">
        <v>16006.41</v>
      </c>
      <c r="P528" s="10">
        <v>22.08465</v>
      </c>
      <c r="Q528" s="10">
        <f t="shared" si="66"/>
        <v>0</v>
      </c>
      <c r="R528">
        <f t="shared" si="67"/>
        <v>0.24635716706201288</v>
      </c>
      <c r="S528">
        <f t="shared" si="68"/>
        <v>0.3327390862345852</v>
      </c>
      <c r="T528">
        <f t="shared" si="69"/>
        <v>4.4040768782760633</v>
      </c>
      <c r="U528">
        <f t="shared" si="70"/>
        <v>10.781141166931913</v>
      </c>
      <c r="V528">
        <f t="shared" si="71"/>
        <v>1.6017749999999997</v>
      </c>
      <c r="W528" s="14">
        <v>8.2389480279243754E-2</v>
      </c>
      <c r="X528" s="14">
        <v>4.5151999999996938E-2</v>
      </c>
    </row>
    <row r="529" spans="1:24" x14ac:dyDescent="0.25">
      <c r="A529">
        <f t="shared" si="64"/>
        <v>5</v>
      </c>
      <c r="B529">
        <f t="shared" si="65"/>
        <v>58</v>
      </c>
      <c r="C529" t="s">
        <v>527</v>
      </c>
      <c r="D529" t="s">
        <v>158</v>
      </c>
      <c r="E529" s="1">
        <v>2013</v>
      </c>
      <c r="F529" s="10">
        <v>12645.279900000001</v>
      </c>
      <c r="G529" s="10">
        <v>0</v>
      </c>
      <c r="H529" s="10">
        <v>46816.505100000002</v>
      </c>
      <c r="I529" s="10">
        <v>247905</v>
      </c>
      <c r="J529" s="10">
        <v>12320.1702</v>
      </c>
      <c r="K529" s="10">
        <v>49049.066700000003</v>
      </c>
      <c r="L529" s="10">
        <v>20969.2215</v>
      </c>
      <c r="M529" s="10">
        <v>69202.3266</v>
      </c>
      <c r="N529" s="10">
        <v>2.500299</v>
      </c>
      <c r="O529" s="10" t="e">
        <v>#VALUE!</v>
      </c>
      <c r="P529" s="10">
        <v>23.954706000000002</v>
      </c>
      <c r="Q529" s="10">
        <f t="shared" si="66"/>
        <v>0</v>
      </c>
      <c r="R529">
        <f t="shared" si="67"/>
        <v>0.17803115596405397</v>
      </c>
      <c r="S529" t="e">
        <f t="shared" si="68"/>
        <v>#VALUE!</v>
      </c>
      <c r="T529">
        <f t="shared" si="69"/>
        <v>2.3390981253166698</v>
      </c>
      <c r="U529">
        <f t="shared" si="70"/>
        <v>11.144789762427857</v>
      </c>
      <c r="V529">
        <f t="shared" si="71"/>
        <v>2.500299</v>
      </c>
      <c r="W529" s="14">
        <v>8.5819536324999612E-2</v>
      </c>
      <c r="X529" s="14">
        <v>4.8245614035088945E-2</v>
      </c>
    </row>
    <row r="530" spans="1:24" x14ac:dyDescent="0.25">
      <c r="A530">
        <f t="shared" si="64"/>
        <v>5</v>
      </c>
      <c r="B530">
        <f t="shared" si="65"/>
        <v>58</v>
      </c>
      <c r="C530" t="s">
        <v>527</v>
      </c>
      <c r="D530" t="s">
        <v>158</v>
      </c>
      <c r="E530" s="1">
        <v>2014</v>
      </c>
      <c r="F530" s="10">
        <v>12751.1343</v>
      </c>
      <c r="G530" s="10">
        <v>0</v>
      </c>
      <c r="H530" s="10">
        <v>47777.332799999996</v>
      </c>
      <c r="I530" s="10">
        <v>205412.55</v>
      </c>
      <c r="J530" s="10">
        <v>14742.327899999998</v>
      </c>
      <c r="K530" s="10">
        <v>48112.498199999995</v>
      </c>
      <c r="L530" s="10">
        <v>21105.520799999998</v>
      </c>
      <c r="M530" s="10">
        <v>70441.301999999996</v>
      </c>
      <c r="N530" s="10">
        <v>3.3587249999999997</v>
      </c>
      <c r="O530" s="10">
        <v>20420.340899999999</v>
      </c>
      <c r="P530" s="10">
        <v>19.339185000000001</v>
      </c>
      <c r="Q530" s="10">
        <f t="shared" si="66"/>
        <v>0</v>
      </c>
      <c r="R530">
        <f t="shared" si="67"/>
        <v>0.20928528407950209</v>
      </c>
      <c r="S530">
        <f t="shared" si="68"/>
        <v>0.28989158803453124</v>
      </c>
      <c r="T530">
        <f t="shared" si="69"/>
        <v>2.279616724738676</v>
      </c>
      <c r="U530">
        <f t="shared" si="70"/>
        <v>11.162535046255332</v>
      </c>
      <c r="V530">
        <f t="shared" si="71"/>
        <v>3.3587249999999997</v>
      </c>
      <c r="W530" s="14">
        <v>6.6473186929412176E-2</v>
      </c>
      <c r="X530" s="14">
        <v>2.8989317035062415E-2</v>
      </c>
    </row>
    <row r="531" spans="1:24" x14ac:dyDescent="0.25">
      <c r="A531">
        <f t="shared" si="64"/>
        <v>5</v>
      </c>
      <c r="B531">
        <f t="shared" si="65"/>
        <v>58</v>
      </c>
      <c r="C531" t="s">
        <v>527</v>
      </c>
      <c r="D531" t="s">
        <v>158</v>
      </c>
      <c r="E531" s="1">
        <v>2015</v>
      </c>
      <c r="F531" s="10">
        <v>11418.602000000001</v>
      </c>
      <c r="G531" s="10">
        <v>0</v>
      </c>
      <c r="H531" s="10">
        <v>52576.570400000004</v>
      </c>
      <c r="I531" s="10">
        <v>308132.25</v>
      </c>
      <c r="J531" s="10">
        <v>13813.533350000002</v>
      </c>
      <c r="K531" s="10">
        <v>55253.425050000005</v>
      </c>
      <c r="L531" s="10">
        <v>22033.226750000002</v>
      </c>
      <c r="M531" s="10">
        <v>76668.26225</v>
      </c>
      <c r="N531" s="10">
        <v>2.8404834999999999</v>
      </c>
      <c r="O531" s="10">
        <v>24101.608749999999</v>
      </c>
      <c r="P531" s="10">
        <v>21.633009000000001</v>
      </c>
      <c r="Q531" s="10">
        <f t="shared" si="66"/>
        <v>0</v>
      </c>
      <c r="R531">
        <f t="shared" si="67"/>
        <v>0.18017277220862016</v>
      </c>
      <c r="S531">
        <f t="shared" si="68"/>
        <v>0.31436226728876981</v>
      </c>
      <c r="T531">
        <f t="shared" si="69"/>
        <v>2.5077318759041956</v>
      </c>
      <c r="U531">
        <f t="shared" si="70"/>
        <v>11.247243110977179</v>
      </c>
      <c r="V531">
        <f t="shared" si="71"/>
        <v>2.8404834999999999</v>
      </c>
      <c r="W531" s="14">
        <v>4.3629047293591627E-2</v>
      </c>
      <c r="X531" s="14">
        <v>-8.7691336034690006E-3</v>
      </c>
    </row>
    <row r="532" spans="1:24" x14ac:dyDescent="0.25">
      <c r="A532">
        <f t="shared" si="64"/>
        <v>5</v>
      </c>
      <c r="B532">
        <f t="shared" si="65"/>
        <v>58</v>
      </c>
      <c r="C532" t="s">
        <v>527</v>
      </c>
      <c r="D532" t="s">
        <v>158</v>
      </c>
      <c r="E532" s="1">
        <v>2016</v>
      </c>
      <c r="F532" s="10">
        <v>11552.264000000001</v>
      </c>
      <c r="G532" s="10">
        <v>0</v>
      </c>
      <c r="H532" s="10">
        <v>61445.873750000006</v>
      </c>
      <c r="I532" s="10">
        <v>530873.625</v>
      </c>
      <c r="J532" s="10">
        <v>13152.332</v>
      </c>
      <c r="K532" s="10">
        <v>70463.987500000003</v>
      </c>
      <c r="L532" s="10">
        <v>25864.21975</v>
      </c>
      <c r="M532" s="10">
        <v>90062.692750000002</v>
      </c>
      <c r="N532" s="10">
        <v>4.1916675000000003</v>
      </c>
      <c r="O532" s="10">
        <v>30016.878500000003</v>
      </c>
      <c r="P532" s="10">
        <v>22.809480000000001</v>
      </c>
      <c r="Q532" s="10">
        <f t="shared" si="66"/>
        <v>0</v>
      </c>
      <c r="R532">
        <f t="shared" si="67"/>
        <v>0.14603529606325255</v>
      </c>
      <c r="S532">
        <f t="shared" si="68"/>
        <v>0.33328870793728299</v>
      </c>
      <c r="T532">
        <f t="shared" si="69"/>
        <v>2.7243809471577043</v>
      </c>
      <c r="U532">
        <f t="shared" si="70"/>
        <v>11.408261292920018</v>
      </c>
      <c r="V532">
        <f t="shared" si="71"/>
        <v>4.1916675000000003</v>
      </c>
      <c r="W532" s="14">
        <v>3.3785723340391982E-2</v>
      </c>
      <c r="X532" s="14">
        <v>-7.7857963500956437E-3</v>
      </c>
    </row>
    <row r="533" spans="1:24" x14ac:dyDescent="0.25">
      <c r="A533">
        <f t="shared" si="64"/>
        <v>5</v>
      </c>
      <c r="B533">
        <f t="shared" si="65"/>
        <v>58</v>
      </c>
      <c r="C533" t="s">
        <v>527</v>
      </c>
      <c r="D533" t="s">
        <v>158</v>
      </c>
      <c r="E533" s="1">
        <v>2017</v>
      </c>
      <c r="F533" s="10">
        <v>67496.153999999995</v>
      </c>
      <c r="G533" s="10">
        <v>6477.7350000000006</v>
      </c>
      <c r="H533" s="10">
        <v>66231.1155</v>
      </c>
      <c r="I533" s="10">
        <v>681120</v>
      </c>
      <c r="J533" s="10">
        <v>15584.1675</v>
      </c>
      <c r="K533" s="10">
        <v>88383.124500000005</v>
      </c>
      <c r="L533" s="10">
        <v>105824.76300000001</v>
      </c>
      <c r="M533" s="10">
        <v>183502.9515</v>
      </c>
      <c r="N533" s="10">
        <v>5.40639</v>
      </c>
      <c r="O533" s="10">
        <v>39209.808000000005</v>
      </c>
      <c r="P533" s="10">
        <v>18.127725000000002</v>
      </c>
      <c r="Q533" s="10">
        <f t="shared" si="66"/>
        <v>9.510416666666667E-3</v>
      </c>
      <c r="R533">
        <f t="shared" si="67"/>
        <v>8.4925977335029407E-2</v>
      </c>
      <c r="S533">
        <f t="shared" si="68"/>
        <v>0.21367399096030346</v>
      </c>
      <c r="T533">
        <f t="shared" si="69"/>
        <v>0.83518376979497699</v>
      </c>
      <c r="U533">
        <f t="shared" si="70"/>
        <v>12.119986030816072</v>
      </c>
      <c r="V533">
        <f t="shared" si="71"/>
        <v>5.40639</v>
      </c>
      <c r="W533" s="14">
        <v>3.8555515630614545E-2</v>
      </c>
      <c r="X533" s="14">
        <v>3.324392333709366E-2</v>
      </c>
    </row>
    <row r="534" spans="1:24" x14ac:dyDescent="0.25">
      <c r="A534">
        <f t="shared" si="64"/>
        <v>5</v>
      </c>
      <c r="B534">
        <f t="shared" si="65"/>
        <v>58</v>
      </c>
      <c r="C534" t="s">
        <v>527</v>
      </c>
      <c r="D534" t="s">
        <v>158</v>
      </c>
      <c r="E534" s="1">
        <v>2018</v>
      </c>
      <c r="F534" s="10">
        <v>145334.36499999999</v>
      </c>
      <c r="G534" s="10">
        <v>89713.315000000002</v>
      </c>
      <c r="H534" s="10">
        <v>102924.821</v>
      </c>
      <c r="I534" s="10">
        <v>553020</v>
      </c>
      <c r="J534" s="10">
        <v>20810.567999999999</v>
      </c>
      <c r="K534" s="10">
        <v>142307.644</v>
      </c>
      <c r="L534" s="10">
        <v>87124.755999999994</v>
      </c>
      <c r="M534" s="10">
        <v>293564.28599999996</v>
      </c>
      <c r="N534" s="10">
        <v>4.9488200000000004</v>
      </c>
      <c r="O534" s="10">
        <v>49856.170999999995</v>
      </c>
      <c r="P534" s="10">
        <v>12.896710000000001</v>
      </c>
      <c r="Q534" s="10">
        <f t="shared" si="66"/>
        <v>0.16222435897435897</v>
      </c>
      <c r="R534">
        <f t="shared" si="67"/>
        <v>7.088930429364286E-2</v>
      </c>
      <c r="S534">
        <f t="shared" si="68"/>
        <v>0.16983050519980486</v>
      </c>
      <c r="T534">
        <f t="shared" si="69"/>
        <v>1.6333778197324307</v>
      </c>
      <c r="U534">
        <f t="shared" si="70"/>
        <v>12.589851926634173</v>
      </c>
      <c r="V534">
        <f t="shared" si="71"/>
        <v>4.9488200000000004</v>
      </c>
      <c r="W534" s="14">
        <v>3.7408531292218772E-2</v>
      </c>
      <c r="X534" s="14">
        <v>4.4618077438622283E-2</v>
      </c>
    </row>
    <row r="535" spans="1:24" x14ac:dyDescent="0.25">
      <c r="A535">
        <f t="shared" si="64"/>
        <v>5</v>
      </c>
      <c r="B535">
        <f t="shared" si="65"/>
        <v>59</v>
      </c>
      <c r="C535" t="s">
        <v>527</v>
      </c>
      <c r="D535" t="s">
        <v>159</v>
      </c>
      <c r="E535" s="1">
        <v>2010</v>
      </c>
      <c r="F535" s="10">
        <v>2558.5875000000001</v>
      </c>
      <c r="G535" s="10">
        <v>0</v>
      </c>
      <c r="H535" s="10">
        <v>18165.262500000001</v>
      </c>
      <c r="I535" s="10">
        <v>24451.875</v>
      </c>
      <c r="J535" s="10">
        <v>14407.47</v>
      </c>
      <c r="K535" s="10">
        <v>7877.0474999999997</v>
      </c>
      <c r="L535" s="10">
        <v>5699.0587500000001</v>
      </c>
      <c r="M535" s="10">
        <v>23877.078750000001</v>
      </c>
      <c r="N535" s="10">
        <v>0.93554999999999999</v>
      </c>
      <c r="O535" s="10">
        <v>5007.3187500000004</v>
      </c>
      <c r="P535" s="10">
        <v>12.892162500000001</v>
      </c>
      <c r="Q535" s="10">
        <f t="shared" si="66"/>
        <v>0</v>
      </c>
      <c r="R535">
        <f t="shared" si="67"/>
        <v>0.60340170382023806</v>
      </c>
      <c r="S535">
        <f t="shared" si="68"/>
        <v>0.20971236902252963</v>
      </c>
      <c r="T535">
        <f t="shared" si="69"/>
        <v>1.3821663972142768</v>
      </c>
      <c r="U535">
        <f t="shared" si="70"/>
        <v>10.080674229621554</v>
      </c>
      <c r="V535">
        <f t="shared" si="71"/>
        <v>0.93554999999999999</v>
      </c>
      <c r="W535" s="14">
        <v>0.10937719897912701</v>
      </c>
      <c r="X535" s="14">
        <v>4.8393297104614486E-2</v>
      </c>
    </row>
    <row r="536" spans="1:24" x14ac:dyDescent="0.25">
      <c r="A536">
        <f t="shared" si="64"/>
        <v>5</v>
      </c>
      <c r="B536">
        <f t="shared" si="65"/>
        <v>59</v>
      </c>
      <c r="C536" t="s">
        <v>527</v>
      </c>
      <c r="D536" t="s">
        <v>159</v>
      </c>
      <c r="E536" s="1">
        <v>2011</v>
      </c>
      <c r="F536" s="10">
        <v>525.15049999999997</v>
      </c>
      <c r="G536" s="10">
        <v>0</v>
      </c>
      <c r="H536" s="10">
        <v>20278.453000000001</v>
      </c>
      <c r="I536" s="10">
        <v>27602.25</v>
      </c>
      <c r="J536" s="10">
        <v>14418.282999999999</v>
      </c>
      <c r="K536" s="10">
        <v>8642.3352500000001</v>
      </c>
      <c r="L536" s="10">
        <v>4356.2012500000001</v>
      </c>
      <c r="M536" s="10">
        <v>24650.224750000001</v>
      </c>
      <c r="N536" s="10">
        <v>0.92715250000000005</v>
      </c>
      <c r="O536" s="10">
        <v>4680.3507499999996</v>
      </c>
      <c r="P536" s="10">
        <v>11.097519999999999</v>
      </c>
      <c r="Q536" s="10">
        <f t="shared" si="66"/>
        <v>0</v>
      </c>
      <c r="R536">
        <f t="shared" si="67"/>
        <v>0.58491486979241436</v>
      </c>
      <c r="S536">
        <f t="shared" si="68"/>
        <v>0.18987051020701137</v>
      </c>
      <c r="T536">
        <f t="shared" si="69"/>
        <v>1.9839155158407797</v>
      </c>
      <c r="U536">
        <f t="shared" si="70"/>
        <v>10.11254129707633</v>
      </c>
      <c r="V536">
        <f t="shared" si="71"/>
        <v>0.92715250000000005</v>
      </c>
      <c r="W536" s="14">
        <v>9.6896834729635728E-2</v>
      </c>
      <c r="X536" s="14">
        <v>4.1692708984389953E-2</v>
      </c>
    </row>
    <row r="537" spans="1:24" x14ac:dyDescent="0.25">
      <c r="A537">
        <f t="shared" si="64"/>
        <v>5</v>
      </c>
      <c r="B537">
        <f t="shared" si="65"/>
        <v>59</v>
      </c>
      <c r="C537" t="s">
        <v>527</v>
      </c>
      <c r="D537" t="s">
        <v>159</v>
      </c>
      <c r="E537" s="1">
        <v>2012</v>
      </c>
      <c r="F537" s="10">
        <v>0</v>
      </c>
      <c r="G537" s="10">
        <v>0</v>
      </c>
      <c r="H537" s="10">
        <v>23243.456249999999</v>
      </c>
      <c r="I537" s="10">
        <v>40717.6875</v>
      </c>
      <c r="J537" s="10">
        <v>14583.24</v>
      </c>
      <c r="K537" s="10">
        <v>10948.061250000001</v>
      </c>
      <c r="L537" s="10">
        <v>3861.9787499999998</v>
      </c>
      <c r="M537" s="10">
        <v>27123.862499999999</v>
      </c>
      <c r="N537" s="10">
        <v>0.94972500000000004</v>
      </c>
      <c r="O537" s="10">
        <v>5918.7712499999998</v>
      </c>
      <c r="P537" s="10">
        <v>13.863149999999999</v>
      </c>
      <c r="Q537" s="10">
        <f t="shared" si="66"/>
        <v>0</v>
      </c>
      <c r="R537">
        <f t="shared" si="67"/>
        <v>0.5376535145022211</v>
      </c>
      <c r="S537">
        <f t="shared" si="68"/>
        <v>0.21821269924222628</v>
      </c>
      <c r="T537">
        <f t="shared" si="69"/>
        <v>2.8348320792806021</v>
      </c>
      <c r="U537">
        <f t="shared" si="70"/>
        <v>10.208169154479572</v>
      </c>
      <c r="V537">
        <f t="shared" si="71"/>
        <v>0.94972500000000004</v>
      </c>
      <c r="W537" s="14">
        <v>8.2389480279243754E-2</v>
      </c>
      <c r="X537" s="14">
        <v>4.5151999999996938E-2</v>
      </c>
    </row>
    <row r="538" spans="1:24" x14ac:dyDescent="0.25">
      <c r="A538">
        <f t="shared" si="64"/>
        <v>5</v>
      </c>
      <c r="B538">
        <f t="shared" si="65"/>
        <v>59</v>
      </c>
      <c r="C538" t="s">
        <v>527</v>
      </c>
      <c r="D538" t="s">
        <v>159</v>
      </c>
      <c r="E538" s="1">
        <v>2013</v>
      </c>
      <c r="F538" s="10">
        <v>390.98160000000001</v>
      </c>
      <c r="G538" s="10">
        <v>0</v>
      </c>
      <c r="H538" s="10">
        <v>24814.582200000001</v>
      </c>
      <c r="I538" s="10">
        <v>47810.25</v>
      </c>
      <c r="J538" s="10">
        <v>14844.5514</v>
      </c>
      <c r="K538" s="10">
        <v>10215.8109</v>
      </c>
      <c r="L538" s="10">
        <v>4736.4021000000002</v>
      </c>
      <c r="M538" s="10">
        <v>29568.691800000001</v>
      </c>
      <c r="N538" s="10">
        <v>1.2253590000000001</v>
      </c>
      <c r="O538" s="10">
        <v>5776.1865000000007</v>
      </c>
      <c r="P538" s="10">
        <v>11.941938</v>
      </c>
      <c r="Q538" s="10">
        <f t="shared" si="66"/>
        <v>0</v>
      </c>
      <c r="R538">
        <f t="shared" si="67"/>
        <v>0.50203612322138647</v>
      </c>
      <c r="S538">
        <f t="shared" si="68"/>
        <v>0.19534805729890292</v>
      </c>
      <c r="T538">
        <f t="shared" si="69"/>
        <v>2.1568715417975177</v>
      </c>
      <c r="U538">
        <f t="shared" si="70"/>
        <v>10.294471371083292</v>
      </c>
      <c r="V538">
        <f t="shared" si="71"/>
        <v>1.2253590000000001</v>
      </c>
      <c r="W538" s="14">
        <v>8.5819536324999612E-2</v>
      </c>
      <c r="X538" s="14">
        <v>4.8245614035088945E-2</v>
      </c>
    </row>
    <row r="539" spans="1:24" x14ac:dyDescent="0.25">
      <c r="A539">
        <f t="shared" si="64"/>
        <v>5</v>
      </c>
      <c r="B539">
        <f t="shared" si="65"/>
        <v>59</v>
      </c>
      <c r="C539" t="s">
        <v>527</v>
      </c>
      <c r="D539" t="s">
        <v>159</v>
      </c>
      <c r="E539" s="1">
        <v>2014</v>
      </c>
      <c r="F539" s="10">
        <v>74.245499999999993</v>
      </c>
      <c r="G539" s="10">
        <v>0</v>
      </c>
      <c r="H539" s="10">
        <v>25786.522799999999</v>
      </c>
      <c r="I539" s="10">
        <v>49850.549999999996</v>
      </c>
      <c r="J539" s="10">
        <v>15045.673799999999</v>
      </c>
      <c r="K539" s="10">
        <v>11646.6441</v>
      </c>
      <c r="L539" s="10">
        <v>5388.1019999999999</v>
      </c>
      <c r="M539" s="10">
        <v>31193.009399999999</v>
      </c>
      <c r="N539" s="10">
        <v>1.2939929999999999</v>
      </c>
      <c r="O539" s="10">
        <v>5082.6347999999998</v>
      </c>
      <c r="P539" s="10">
        <v>9.7862639999999992</v>
      </c>
      <c r="Q539" s="10">
        <f t="shared" si="66"/>
        <v>0</v>
      </c>
      <c r="R539">
        <f t="shared" si="67"/>
        <v>0.4823412068731015</v>
      </c>
      <c r="S539">
        <f t="shared" si="68"/>
        <v>0.16294146982817245</v>
      </c>
      <c r="T539">
        <f t="shared" si="69"/>
        <v>2.161548556430446</v>
      </c>
      <c r="U539">
        <f t="shared" si="70"/>
        <v>10.347949291000591</v>
      </c>
      <c r="V539">
        <f t="shared" si="71"/>
        <v>1.2939929999999999</v>
      </c>
      <c r="W539" s="14">
        <v>6.6473186929412176E-2</v>
      </c>
      <c r="X539" s="14">
        <v>2.8989317035062415E-2</v>
      </c>
    </row>
    <row r="540" spans="1:24" x14ac:dyDescent="0.25">
      <c r="A540">
        <f t="shared" si="64"/>
        <v>5</v>
      </c>
      <c r="B540">
        <f t="shared" si="65"/>
        <v>59</v>
      </c>
      <c r="C540" t="s">
        <v>527</v>
      </c>
      <c r="D540" t="s">
        <v>159</v>
      </c>
      <c r="E540" s="1">
        <v>2015</v>
      </c>
      <c r="F540" s="10">
        <v>246.50580000000002</v>
      </c>
      <c r="G540" s="10">
        <v>0</v>
      </c>
      <c r="H540" s="10">
        <v>25676.979150000003</v>
      </c>
      <c r="I540" s="10">
        <v>48876.15</v>
      </c>
      <c r="J540" s="10">
        <v>15293.2765</v>
      </c>
      <c r="K540" s="10">
        <v>12637.672350000001</v>
      </c>
      <c r="L540" s="10">
        <v>6741.3669500000005</v>
      </c>
      <c r="M540" s="10">
        <v>32440.304950000002</v>
      </c>
      <c r="N540" s="10">
        <v>1.388366</v>
      </c>
      <c r="O540" s="10">
        <v>4317.3932500000001</v>
      </c>
      <c r="P540" s="10">
        <v>6.7930765000000006</v>
      </c>
      <c r="Q540" s="10">
        <f t="shared" si="66"/>
        <v>0</v>
      </c>
      <c r="R540">
        <f t="shared" si="67"/>
        <v>0.47142825949297984</v>
      </c>
      <c r="S540">
        <f t="shared" si="68"/>
        <v>0.13308732013013952</v>
      </c>
      <c r="T540">
        <f t="shared" si="69"/>
        <v>1.87464537144058</v>
      </c>
      <c r="U540">
        <f t="shared" si="70"/>
        <v>10.387156908616731</v>
      </c>
      <c r="V540">
        <f t="shared" si="71"/>
        <v>1.388366</v>
      </c>
      <c r="W540" s="14">
        <v>4.3629047293591627E-2</v>
      </c>
      <c r="X540" s="14">
        <v>-8.7691336034690006E-3</v>
      </c>
    </row>
    <row r="541" spans="1:24" x14ac:dyDescent="0.25">
      <c r="A541">
        <f t="shared" si="64"/>
        <v>5</v>
      </c>
      <c r="B541">
        <f t="shared" si="65"/>
        <v>59</v>
      </c>
      <c r="C541" t="s">
        <v>527</v>
      </c>
      <c r="D541" t="s">
        <v>159</v>
      </c>
      <c r="E541" s="1">
        <v>2016</v>
      </c>
      <c r="F541" s="10">
        <v>160.29050000000001</v>
      </c>
      <c r="G541" s="10">
        <v>0</v>
      </c>
      <c r="H541" s="10">
        <v>25388.313000000002</v>
      </c>
      <c r="I541" s="10">
        <v>48512.700000000004</v>
      </c>
      <c r="J541" s="10">
        <v>14745.307500000001</v>
      </c>
      <c r="K541" s="10">
        <v>13065.09425</v>
      </c>
      <c r="L541" s="10">
        <v>6950.6500000000005</v>
      </c>
      <c r="M541" s="10">
        <v>32358.822000000004</v>
      </c>
      <c r="N541" s="10">
        <v>1.3972225</v>
      </c>
      <c r="O541" s="10">
        <v>4081.0245000000004</v>
      </c>
      <c r="P541" s="10">
        <v>6.3194175000000001</v>
      </c>
      <c r="Q541" s="10">
        <f t="shared" si="66"/>
        <v>0</v>
      </c>
      <c r="R541">
        <f t="shared" si="67"/>
        <v>0.45568122041031034</v>
      </c>
      <c r="S541">
        <f t="shared" si="68"/>
        <v>0.12611783271962126</v>
      </c>
      <c r="T541">
        <f t="shared" si="69"/>
        <v>1.8796938775510204</v>
      </c>
      <c r="U541">
        <f t="shared" si="70"/>
        <v>10.384641967543198</v>
      </c>
      <c r="V541">
        <f t="shared" si="71"/>
        <v>1.3972225</v>
      </c>
      <c r="W541" s="14">
        <v>3.3785723340391982E-2</v>
      </c>
      <c r="X541" s="14">
        <v>-7.7857963500956437E-3</v>
      </c>
    </row>
    <row r="542" spans="1:24" x14ac:dyDescent="0.25">
      <c r="A542">
        <f t="shared" si="64"/>
        <v>5</v>
      </c>
      <c r="B542">
        <f t="shared" si="65"/>
        <v>59</v>
      </c>
      <c r="C542" t="s">
        <v>527</v>
      </c>
      <c r="D542" t="s">
        <v>159</v>
      </c>
      <c r="E542" s="1">
        <v>2017</v>
      </c>
      <c r="F542" s="10">
        <v>128.4195</v>
      </c>
      <c r="G542" s="10">
        <v>0</v>
      </c>
      <c r="H542" s="10">
        <v>25329.15</v>
      </c>
      <c r="I542" s="10">
        <v>47465.55</v>
      </c>
      <c r="J542" s="10">
        <v>15054.171</v>
      </c>
      <c r="K542" s="10">
        <v>11914.6335</v>
      </c>
      <c r="L542" s="10">
        <v>6164.8455000000004</v>
      </c>
      <c r="M542" s="10">
        <v>31515.99</v>
      </c>
      <c r="N542" s="10">
        <v>1.355145</v>
      </c>
      <c r="O542" s="10">
        <v>3714.942</v>
      </c>
      <c r="P542" s="10">
        <v>5.8249950000000004</v>
      </c>
      <c r="Q542" s="10">
        <f t="shared" si="66"/>
        <v>0</v>
      </c>
      <c r="R542">
        <f t="shared" si="67"/>
        <v>0.47766771724448442</v>
      </c>
      <c r="S542">
        <f t="shared" si="68"/>
        <v>0.11787483115713641</v>
      </c>
      <c r="T542">
        <f t="shared" si="69"/>
        <v>1.932673495223846</v>
      </c>
      <c r="U542">
        <f t="shared" si="70"/>
        <v>10.358250315066378</v>
      </c>
      <c r="V542">
        <f t="shared" si="71"/>
        <v>1.355145</v>
      </c>
      <c r="W542" s="14">
        <v>3.8555515630614545E-2</v>
      </c>
      <c r="X542" s="14">
        <v>3.324392333709366E-2</v>
      </c>
    </row>
    <row r="543" spans="1:24" x14ac:dyDescent="0.25">
      <c r="A543">
        <f t="shared" si="64"/>
        <v>5</v>
      </c>
      <c r="B543">
        <f t="shared" si="65"/>
        <v>59</v>
      </c>
      <c r="C543" t="s">
        <v>527</v>
      </c>
      <c r="D543" t="s">
        <v>159</v>
      </c>
      <c r="E543" s="1">
        <v>2018</v>
      </c>
      <c r="F543" s="10">
        <v>0</v>
      </c>
      <c r="G543" s="10">
        <v>0</v>
      </c>
      <c r="H543" s="10">
        <v>24895.825999999997</v>
      </c>
      <c r="I543" s="10">
        <v>42327.299999999996</v>
      </c>
      <c r="J543" s="10">
        <v>14626.67</v>
      </c>
      <c r="K543" s="10">
        <v>11681.483999999999</v>
      </c>
      <c r="L543" s="10">
        <v>5907.3879999999999</v>
      </c>
      <c r="M543" s="10">
        <v>30820.938999999998</v>
      </c>
      <c r="N543" s="10">
        <v>1.3045599999999999</v>
      </c>
      <c r="O543" s="10">
        <v>5290.558</v>
      </c>
      <c r="P543" s="10">
        <v>8.5009099999999993</v>
      </c>
      <c r="Q543" s="10">
        <f t="shared" si="66"/>
        <v>0</v>
      </c>
      <c r="R543">
        <f t="shared" si="67"/>
        <v>0.47456925306526193</v>
      </c>
      <c r="S543">
        <f t="shared" si="68"/>
        <v>0.17165466632927701</v>
      </c>
      <c r="T543">
        <f t="shared" si="69"/>
        <v>1.9774363898223715</v>
      </c>
      <c r="U543">
        <f t="shared" si="70"/>
        <v>10.335949575639063</v>
      </c>
      <c r="V543">
        <f t="shared" si="71"/>
        <v>1.3045599999999999</v>
      </c>
      <c r="W543" s="14">
        <v>3.7408531292218772E-2</v>
      </c>
      <c r="X543" s="14">
        <v>4.4618077438622283E-2</v>
      </c>
    </row>
    <row r="544" spans="1:24" x14ac:dyDescent="0.25">
      <c r="A544">
        <f t="shared" si="64"/>
        <v>5</v>
      </c>
      <c r="B544">
        <f t="shared" si="65"/>
        <v>60</v>
      </c>
      <c r="C544" t="s">
        <v>527</v>
      </c>
      <c r="D544" t="s">
        <v>160</v>
      </c>
      <c r="E544" s="1">
        <v>2010</v>
      </c>
      <c r="F544" s="10">
        <v>2978.1675</v>
      </c>
      <c r="G544" s="10">
        <v>1535.1524999999999</v>
      </c>
      <c r="H544" s="10">
        <v>40786.436249999999</v>
      </c>
      <c r="I544" s="10">
        <v>35210.699999999997</v>
      </c>
      <c r="J544" s="10">
        <v>39371.771249999998</v>
      </c>
      <c r="K544" s="10">
        <v>2150.3474999999999</v>
      </c>
      <c r="L544" s="10">
        <v>3092.9850000000001</v>
      </c>
      <c r="M544" s="10">
        <v>45414.573749999996</v>
      </c>
      <c r="N544" s="10">
        <v>0.58826249999999991</v>
      </c>
      <c r="O544" s="10">
        <v>2767.6687499999998</v>
      </c>
      <c r="P544" s="10">
        <v>3.5579249999999996</v>
      </c>
      <c r="Q544" s="10">
        <f t="shared" si="66"/>
        <v>4.3599033816425124E-2</v>
      </c>
      <c r="R544">
        <f t="shared" si="67"/>
        <v>0.86694133620487857</v>
      </c>
      <c r="S544">
        <f t="shared" si="68"/>
        <v>6.0942303790751752E-2</v>
      </c>
      <c r="T544">
        <f t="shared" si="69"/>
        <v>0.69523373052245641</v>
      </c>
      <c r="U544">
        <f t="shared" si="70"/>
        <v>10.723588340226739</v>
      </c>
      <c r="V544">
        <f t="shared" si="71"/>
        <v>0.58826249999999991</v>
      </c>
      <c r="W544" s="14">
        <v>0.10937719897912701</v>
      </c>
      <c r="X544" s="14">
        <v>4.8393297104614486E-2</v>
      </c>
    </row>
    <row r="545" spans="1:24" x14ac:dyDescent="0.25">
      <c r="A545">
        <f t="shared" si="64"/>
        <v>5</v>
      </c>
      <c r="B545">
        <f t="shared" si="65"/>
        <v>60</v>
      </c>
      <c r="C545" t="s">
        <v>527</v>
      </c>
      <c r="D545" t="s">
        <v>160</v>
      </c>
      <c r="E545" s="1">
        <v>2011</v>
      </c>
      <c r="F545" s="10">
        <v>3388.7069999999999</v>
      </c>
      <c r="G545" s="10">
        <v>2035.489</v>
      </c>
      <c r="H545" s="10">
        <v>40488.962</v>
      </c>
      <c r="I545" s="10">
        <v>26294.328000000001</v>
      </c>
      <c r="J545" s="10">
        <v>38448.518750000003</v>
      </c>
      <c r="K545" s="10">
        <v>3052.5257499999998</v>
      </c>
      <c r="L545" s="10">
        <v>2987.41275</v>
      </c>
      <c r="M545" s="10">
        <v>45511.863749999997</v>
      </c>
      <c r="N545" s="10">
        <v>0.58743249999999991</v>
      </c>
      <c r="O545" s="10">
        <v>2414.1352499999998</v>
      </c>
      <c r="P545" s="10">
        <v>3.1919524999999997</v>
      </c>
      <c r="Q545" s="10">
        <f t="shared" si="66"/>
        <v>7.7411714039621007E-2</v>
      </c>
      <c r="R545">
        <f t="shared" si="67"/>
        <v>0.84480211492107937</v>
      </c>
      <c r="S545">
        <f t="shared" si="68"/>
        <v>5.3044086773967811E-2</v>
      </c>
      <c r="T545">
        <f t="shared" si="69"/>
        <v>1.0217957829898128</v>
      </c>
      <c r="U545">
        <f t="shared" si="70"/>
        <v>10.725728312710059</v>
      </c>
      <c r="V545">
        <f t="shared" si="71"/>
        <v>0.58743249999999991</v>
      </c>
      <c r="W545" s="14">
        <v>9.6896834729635728E-2</v>
      </c>
      <c r="X545" s="14">
        <v>4.1692708984389953E-2</v>
      </c>
    </row>
    <row r="546" spans="1:24" x14ac:dyDescent="0.25">
      <c r="A546">
        <f t="shared" si="64"/>
        <v>5</v>
      </c>
      <c r="B546">
        <f t="shared" si="65"/>
        <v>60</v>
      </c>
      <c r="C546" t="s">
        <v>527</v>
      </c>
      <c r="D546" t="s">
        <v>160</v>
      </c>
      <c r="E546" s="1">
        <v>2012</v>
      </c>
      <c r="F546" s="10">
        <v>2663.4825000000001</v>
      </c>
      <c r="G546" s="10">
        <v>1056.7462499999999</v>
      </c>
      <c r="H546" s="10">
        <v>40543.334999999999</v>
      </c>
      <c r="I546" s="10">
        <v>31230.36</v>
      </c>
      <c r="J546" s="10">
        <v>38621.205000000002</v>
      </c>
      <c r="K546" s="10">
        <v>2186.4937500000001</v>
      </c>
      <c r="L546" s="10">
        <v>3315.5324999999998</v>
      </c>
      <c r="M546" s="10">
        <v>44915.613749999997</v>
      </c>
      <c r="N546" s="10">
        <v>0.53156249999999994</v>
      </c>
      <c r="O546" s="10">
        <v>2722.3087500000001</v>
      </c>
      <c r="P546" s="10">
        <v>3.6429749999999999</v>
      </c>
      <c r="Q546" s="10">
        <f t="shared" si="66"/>
        <v>3.3837145969498911E-2</v>
      </c>
      <c r="R546">
        <f t="shared" si="67"/>
        <v>0.85986145519385238</v>
      </c>
      <c r="S546">
        <f t="shared" si="68"/>
        <v>6.0609407791961882E-2</v>
      </c>
      <c r="T546">
        <f t="shared" si="69"/>
        <v>0.65946985891406595</v>
      </c>
      <c r="U546">
        <f t="shared" si="70"/>
        <v>10.712540758269935</v>
      </c>
      <c r="V546">
        <f t="shared" si="71"/>
        <v>0.53156249999999994</v>
      </c>
      <c r="W546" s="14">
        <v>8.2389480279243754E-2</v>
      </c>
      <c r="X546" s="14">
        <v>4.5151999999996938E-2</v>
      </c>
    </row>
    <row r="547" spans="1:24" x14ac:dyDescent="0.25">
      <c r="A547">
        <f t="shared" si="64"/>
        <v>5</v>
      </c>
      <c r="B547">
        <f t="shared" si="65"/>
        <v>60</v>
      </c>
      <c r="C547" t="s">
        <v>527</v>
      </c>
      <c r="D547" t="s">
        <v>160</v>
      </c>
      <c r="E547" s="1">
        <v>2013</v>
      </c>
      <c r="F547" s="10">
        <v>2217.6873000000001</v>
      </c>
      <c r="G547" s="10">
        <v>386.02350000000001</v>
      </c>
      <c r="H547" s="10">
        <v>40502.7189</v>
      </c>
      <c r="I547" s="10">
        <v>30598.560000000001</v>
      </c>
      <c r="J547" s="10">
        <v>37847.302200000006</v>
      </c>
      <c r="K547" s="10">
        <v>2321.8074000000001</v>
      </c>
      <c r="L547" s="10">
        <v>3671.8272000000002</v>
      </c>
      <c r="M547" s="10">
        <v>44561.277900000001</v>
      </c>
      <c r="N547" s="10">
        <v>0.55955700000000008</v>
      </c>
      <c r="O547" s="10">
        <v>2581.0452</v>
      </c>
      <c r="P547" s="10">
        <v>3.4706700000000006</v>
      </c>
      <c r="Q547" s="10">
        <f t="shared" si="66"/>
        <v>1.261574074074074E-2</v>
      </c>
      <c r="R547">
        <f t="shared" si="67"/>
        <v>0.84933161667699852</v>
      </c>
      <c r="S547">
        <f t="shared" si="68"/>
        <v>5.7921256338117719E-2</v>
      </c>
      <c r="T547">
        <f t="shared" si="69"/>
        <v>0.63233024691358031</v>
      </c>
      <c r="U547">
        <f t="shared" si="70"/>
        <v>10.704620552376669</v>
      </c>
      <c r="V547">
        <f t="shared" si="71"/>
        <v>0.55955700000000008</v>
      </c>
      <c r="W547" s="14">
        <v>8.5819536324999612E-2</v>
      </c>
      <c r="X547" s="14">
        <v>4.8245614035088945E-2</v>
      </c>
    </row>
    <row r="548" spans="1:24" x14ac:dyDescent="0.25">
      <c r="A548">
        <f t="shared" si="64"/>
        <v>5</v>
      </c>
      <c r="B548">
        <f t="shared" si="65"/>
        <v>60</v>
      </c>
      <c r="C548" t="s">
        <v>527</v>
      </c>
      <c r="D548" t="s">
        <v>160</v>
      </c>
      <c r="E548" s="1">
        <v>2014</v>
      </c>
      <c r="F548" s="10">
        <v>2036.4479999999999</v>
      </c>
      <c r="G548" s="10">
        <v>0</v>
      </c>
      <c r="H548" s="10">
        <v>40173.179399999994</v>
      </c>
      <c r="I548" s="10">
        <v>32074.055999999997</v>
      </c>
      <c r="J548" s="10">
        <v>37011.7353</v>
      </c>
      <c r="K548" s="10">
        <v>2600.0066999999999</v>
      </c>
      <c r="L548" s="10">
        <v>3651.4643999999998</v>
      </c>
      <c r="M548" s="10">
        <v>43824.643799999998</v>
      </c>
      <c r="N548" s="10">
        <v>0.57275100000000001</v>
      </c>
      <c r="O548" s="10">
        <v>2334.1370999999999</v>
      </c>
      <c r="P548" s="10">
        <v>3.2173049999999996</v>
      </c>
      <c r="Q548" s="10">
        <f t="shared" si="66"/>
        <v>0</v>
      </c>
      <c r="R548">
        <f t="shared" si="67"/>
        <v>0.84454161153957863</v>
      </c>
      <c r="S548">
        <f t="shared" si="68"/>
        <v>5.326083448965762E-2</v>
      </c>
      <c r="T548">
        <f t="shared" si="69"/>
        <v>0.71204492641363282</v>
      </c>
      <c r="U548">
        <f t="shared" si="70"/>
        <v>10.687951581975458</v>
      </c>
      <c r="V548">
        <f t="shared" si="71"/>
        <v>0.57275100000000001</v>
      </c>
      <c r="W548" s="14">
        <v>6.6473186929412176E-2</v>
      </c>
      <c r="X548" s="14">
        <v>2.8989317035062415E-2</v>
      </c>
    </row>
    <row r="549" spans="1:24" x14ac:dyDescent="0.25">
      <c r="A549">
        <f t="shared" si="64"/>
        <v>5</v>
      </c>
      <c r="B549">
        <f t="shared" si="65"/>
        <v>60</v>
      </c>
      <c r="C549" t="s">
        <v>527</v>
      </c>
      <c r="D549" t="s">
        <v>160</v>
      </c>
      <c r="E549" s="1">
        <v>2015</v>
      </c>
      <c r="F549" s="10">
        <v>2341.8051</v>
      </c>
      <c r="G549" s="10">
        <v>621.22295000000008</v>
      </c>
      <c r="H549" s="10">
        <v>39903.48055</v>
      </c>
      <c r="I549" s="10">
        <v>27234.640800000001</v>
      </c>
      <c r="J549" s="10">
        <v>37191.208400000003</v>
      </c>
      <c r="K549" s="10">
        <v>2415.4735000000001</v>
      </c>
      <c r="L549" s="10">
        <v>3385.2046500000001</v>
      </c>
      <c r="M549" s="10">
        <v>43909.908150000003</v>
      </c>
      <c r="N549" s="10">
        <v>0.55251300000000003</v>
      </c>
      <c r="O549" s="10">
        <v>2109.4663</v>
      </c>
      <c r="P549" s="10">
        <v>2.7483979999999999</v>
      </c>
      <c r="Q549" s="10">
        <f t="shared" si="66"/>
        <v>2.2810029130253852E-2</v>
      </c>
      <c r="R549">
        <f t="shared" si="67"/>
        <v>0.84698898191614647</v>
      </c>
      <c r="S549">
        <f t="shared" si="68"/>
        <v>4.8040781428963203E-2</v>
      </c>
      <c r="T549">
        <f t="shared" si="69"/>
        <v>0.71353839715421641</v>
      </c>
      <c r="U549">
        <f t="shared" si="70"/>
        <v>10.689895271774937</v>
      </c>
      <c r="V549">
        <f t="shared" si="71"/>
        <v>0.55251300000000003</v>
      </c>
      <c r="W549" s="14">
        <v>4.3629047293591627E-2</v>
      </c>
      <c r="X549" s="14">
        <v>-8.7691336034690006E-3</v>
      </c>
    </row>
    <row r="550" spans="1:24" x14ac:dyDescent="0.25">
      <c r="A550">
        <f t="shared" si="64"/>
        <v>5</v>
      </c>
      <c r="B550">
        <f t="shared" si="65"/>
        <v>60</v>
      </c>
      <c r="C550" t="s">
        <v>527</v>
      </c>
      <c r="D550" t="s">
        <v>160</v>
      </c>
      <c r="E550" s="1">
        <v>2016</v>
      </c>
      <c r="F550" s="10">
        <v>3669.6595000000002</v>
      </c>
      <c r="G550" s="10">
        <v>1949.7282500000001</v>
      </c>
      <c r="H550" s="10">
        <v>42149.309000000001</v>
      </c>
      <c r="I550" s="10">
        <v>27575.640000000003</v>
      </c>
      <c r="J550" s="10">
        <v>39520.828500000003</v>
      </c>
      <c r="K550" s="10">
        <v>5643.5022500000005</v>
      </c>
      <c r="L550" s="10">
        <v>3672.4965000000002</v>
      </c>
      <c r="M550" s="10">
        <v>47771.533750000002</v>
      </c>
      <c r="N550" s="10">
        <v>0.46810500000000005</v>
      </c>
      <c r="O550" s="10">
        <v>4246.9890000000005</v>
      </c>
      <c r="P550" s="10">
        <v>5.9577000000000009</v>
      </c>
      <c r="Q550" s="10">
        <f t="shared" si="66"/>
        <v>7.0704732510288068E-2</v>
      </c>
      <c r="R550">
        <f t="shared" si="67"/>
        <v>0.82728824883082175</v>
      </c>
      <c r="S550">
        <f t="shared" si="68"/>
        <v>8.890208596243783E-2</v>
      </c>
      <c r="T550">
        <f t="shared" si="69"/>
        <v>1.5366937041328699</v>
      </c>
      <c r="U550">
        <f t="shared" si="70"/>
        <v>10.774185212839493</v>
      </c>
      <c r="V550">
        <f t="shared" si="71"/>
        <v>0.46810500000000005</v>
      </c>
      <c r="W550" s="14">
        <v>3.3785723340391982E-2</v>
      </c>
      <c r="X550" s="14">
        <v>-7.7857963500956437E-3</v>
      </c>
    </row>
    <row r="551" spans="1:24" x14ac:dyDescent="0.25">
      <c r="A551">
        <f t="shared" si="64"/>
        <v>5</v>
      </c>
      <c r="B551">
        <f t="shared" si="65"/>
        <v>60</v>
      </c>
      <c r="C551" t="s">
        <v>527</v>
      </c>
      <c r="D551" t="s">
        <v>160</v>
      </c>
      <c r="E551" s="1">
        <v>2017</v>
      </c>
      <c r="F551" s="10">
        <v>2650.692</v>
      </c>
      <c r="G551" s="10">
        <v>2074.578</v>
      </c>
      <c r="H551" s="10">
        <v>40426.6005</v>
      </c>
      <c r="I551" s="10">
        <v>24826.824000000001</v>
      </c>
      <c r="J551" s="10">
        <v>39900.861000000004</v>
      </c>
      <c r="K551" s="10">
        <v>1473.6315</v>
      </c>
      <c r="L551" s="10">
        <v>3131.7330000000002</v>
      </c>
      <c r="M551" s="10">
        <v>45633.620999999999</v>
      </c>
      <c r="N551" s="10">
        <v>0.503745</v>
      </c>
      <c r="O551" s="10">
        <v>941.50650000000007</v>
      </c>
      <c r="P551" s="10">
        <v>1.1422950000000001</v>
      </c>
      <c r="Q551" s="10">
        <f t="shared" si="66"/>
        <v>8.3561957018747135E-2</v>
      </c>
      <c r="R551">
        <f t="shared" si="67"/>
        <v>0.87437420317795966</v>
      </c>
      <c r="S551">
        <f t="shared" si="68"/>
        <v>2.0631860443421749E-2</v>
      </c>
      <c r="T551">
        <f t="shared" si="69"/>
        <v>0.47054825555052104</v>
      </c>
      <c r="U551">
        <f t="shared" si="70"/>
        <v>10.728400026460001</v>
      </c>
      <c r="V551">
        <f t="shared" si="71"/>
        <v>0.503745</v>
      </c>
      <c r="W551" s="14">
        <v>3.8555515630614545E-2</v>
      </c>
      <c r="X551" s="14">
        <v>3.324392333709366E-2</v>
      </c>
    </row>
    <row r="552" spans="1:24" x14ac:dyDescent="0.25">
      <c r="A552">
        <f t="shared" si="64"/>
        <v>5</v>
      </c>
      <c r="B552">
        <f t="shared" si="65"/>
        <v>60</v>
      </c>
      <c r="C552" t="s">
        <v>527</v>
      </c>
      <c r="D552" t="s">
        <v>160</v>
      </c>
      <c r="E552" s="1">
        <v>2018</v>
      </c>
      <c r="F552" s="10">
        <v>3686.0909999999999</v>
      </c>
      <c r="G552" s="10">
        <v>1746.9759999999999</v>
      </c>
      <c r="H552" s="10">
        <v>39100.640999999996</v>
      </c>
      <c r="I552" s="10">
        <v>20521.295999999998</v>
      </c>
      <c r="J552" s="10">
        <v>39489.881999999998</v>
      </c>
      <c r="K552" s="10">
        <v>1067.7539999999999</v>
      </c>
      <c r="L552" s="10">
        <v>3912.971</v>
      </c>
      <c r="M552" s="10">
        <v>44760.587999999996</v>
      </c>
      <c r="N552" s="10">
        <v>0.47503000000000001</v>
      </c>
      <c r="O552" s="10">
        <v>497.00899999999996</v>
      </c>
      <c r="P552" s="10">
        <v>0.59555999999999998</v>
      </c>
      <c r="Q552" s="10">
        <f t="shared" si="66"/>
        <v>8.5129906025428415E-2</v>
      </c>
      <c r="R552">
        <f t="shared" si="67"/>
        <v>0.88224672115567382</v>
      </c>
      <c r="S552">
        <f t="shared" si="68"/>
        <v>1.1103719191535195E-2</v>
      </c>
      <c r="T552">
        <f t="shared" si="69"/>
        <v>0.27287552092770428</v>
      </c>
      <c r="U552">
        <f t="shared" si="70"/>
        <v>10.709083299068798</v>
      </c>
      <c r="V552">
        <f t="shared" si="71"/>
        <v>0.47503000000000001</v>
      </c>
      <c r="W552" s="14">
        <v>3.7408531292218772E-2</v>
      </c>
      <c r="X552" s="14">
        <v>4.4618077438622283E-2</v>
      </c>
    </row>
    <row r="553" spans="1:24" x14ac:dyDescent="0.25">
      <c r="A553">
        <f t="shared" si="64"/>
        <v>5</v>
      </c>
      <c r="B553">
        <f t="shared" si="65"/>
        <v>61</v>
      </c>
      <c r="C553" t="s">
        <v>527</v>
      </c>
      <c r="D553" t="s">
        <v>161</v>
      </c>
      <c r="E553" s="1">
        <v>2010</v>
      </c>
      <c r="F553" s="10">
        <v>304.05374999999998</v>
      </c>
      <c r="G553" s="10">
        <v>0</v>
      </c>
      <c r="H553" s="10">
        <v>5775.6037500000002</v>
      </c>
      <c r="I553" s="10">
        <v>5032.125</v>
      </c>
      <c r="J553" s="10">
        <v>642.12749999999994</v>
      </c>
      <c r="K553" s="10">
        <v>462.81374999999997</v>
      </c>
      <c r="L553" s="10">
        <v>1591.8525</v>
      </c>
      <c r="M553" s="10">
        <v>7367.4562500000002</v>
      </c>
      <c r="N553" s="10">
        <v>0.61661250000000001</v>
      </c>
      <c r="O553" s="10">
        <v>-1277.87625</v>
      </c>
      <c r="P553" s="10">
        <v>-11.5101</v>
      </c>
      <c r="Q553" s="10">
        <f t="shared" si="66"/>
        <v>0</v>
      </c>
      <c r="R553">
        <f t="shared" si="67"/>
        <v>8.7157287157287142E-2</v>
      </c>
      <c r="S553">
        <f t="shared" si="68"/>
        <v>-0.17344877344877344</v>
      </c>
      <c r="T553">
        <f t="shared" si="69"/>
        <v>0.29073909171861084</v>
      </c>
      <c r="U553">
        <f t="shared" si="70"/>
        <v>8.9048277763519383</v>
      </c>
      <c r="V553">
        <f t="shared" si="71"/>
        <v>0.61661250000000001</v>
      </c>
      <c r="W553" s="14">
        <v>0.10937719897912701</v>
      </c>
      <c r="X553" s="14">
        <v>4.8393297104614486E-2</v>
      </c>
    </row>
    <row r="554" spans="1:24" x14ac:dyDescent="0.25">
      <c r="A554">
        <f t="shared" si="64"/>
        <v>5</v>
      </c>
      <c r="B554">
        <f t="shared" si="65"/>
        <v>61</v>
      </c>
      <c r="C554" t="s">
        <v>527</v>
      </c>
      <c r="D554" t="s">
        <v>161</v>
      </c>
      <c r="E554" s="1">
        <v>2011</v>
      </c>
      <c r="F554" s="10">
        <v>89.176500000000004</v>
      </c>
      <c r="G554" s="10">
        <v>0</v>
      </c>
      <c r="H554" s="10">
        <v>6216.1682499999997</v>
      </c>
      <c r="I554" s="10">
        <v>5378.9</v>
      </c>
      <c r="J554" s="10">
        <v>666.70050000000003</v>
      </c>
      <c r="K554" s="10">
        <v>961.12450000000001</v>
      </c>
      <c r="L554" s="10">
        <v>1014.20575</v>
      </c>
      <c r="M554" s="10">
        <v>7230.3739999999998</v>
      </c>
      <c r="N554" s="10">
        <v>0.54496750000000005</v>
      </c>
      <c r="O554" s="10">
        <v>584.60149999999999</v>
      </c>
      <c r="P554" s="10">
        <v>5.2939699999999998</v>
      </c>
      <c r="Q554" s="10">
        <f t="shared" si="66"/>
        <v>0</v>
      </c>
      <c r="R554">
        <f t="shared" si="67"/>
        <v>9.2208300704776827E-2</v>
      </c>
      <c r="S554">
        <f t="shared" si="68"/>
        <v>8.0853563038371185E-2</v>
      </c>
      <c r="T554">
        <f t="shared" si="69"/>
        <v>0.94766224703419399</v>
      </c>
      <c r="U554">
        <f t="shared" si="70"/>
        <v>8.8860460427222474</v>
      </c>
      <c r="V554">
        <f t="shared" si="71"/>
        <v>0.54496750000000005</v>
      </c>
      <c r="W554" s="14">
        <v>9.6896834729635728E-2</v>
      </c>
      <c r="X554" s="14">
        <v>4.1692708984389953E-2</v>
      </c>
    </row>
    <row r="555" spans="1:24" x14ac:dyDescent="0.25">
      <c r="A555">
        <f t="shared" si="64"/>
        <v>5</v>
      </c>
      <c r="B555">
        <f t="shared" si="65"/>
        <v>61</v>
      </c>
      <c r="C555" t="s">
        <v>527</v>
      </c>
      <c r="D555" t="s">
        <v>161</v>
      </c>
      <c r="E555" s="1">
        <v>2012</v>
      </c>
      <c r="F555" s="10">
        <v>51.03</v>
      </c>
      <c r="G555" s="10">
        <v>0</v>
      </c>
      <c r="H555" s="10">
        <v>6365.2837499999996</v>
      </c>
      <c r="I555" s="10">
        <v>7725.375</v>
      </c>
      <c r="J555" s="10">
        <v>646.38</v>
      </c>
      <c r="K555" s="10">
        <v>734.26499999999999</v>
      </c>
      <c r="L555" s="10">
        <v>479.82375000000002</v>
      </c>
      <c r="M555" s="10">
        <v>6845.1075000000001</v>
      </c>
      <c r="N555" s="10">
        <v>0.60243749999999996</v>
      </c>
      <c r="O555" s="10">
        <v>205.53749999999999</v>
      </c>
      <c r="P555" s="10">
        <v>1.7293499999999999</v>
      </c>
      <c r="Q555" s="10">
        <f t="shared" si="66"/>
        <v>0</v>
      </c>
      <c r="R555">
        <f t="shared" si="67"/>
        <v>9.4429488506937248E-2</v>
      </c>
      <c r="S555">
        <f t="shared" si="68"/>
        <v>3.0026920687512941E-2</v>
      </c>
      <c r="T555">
        <f t="shared" si="69"/>
        <v>1.5302806499261448</v>
      </c>
      <c r="U555">
        <f t="shared" si="70"/>
        <v>8.8312894424933113</v>
      </c>
      <c r="V555">
        <f t="shared" si="71"/>
        <v>0.60243749999999996</v>
      </c>
      <c r="W555" s="14">
        <v>8.2389480279243754E-2</v>
      </c>
      <c r="X555" s="14">
        <v>4.5151999999996938E-2</v>
      </c>
    </row>
    <row r="556" spans="1:24" x14ac:dyDescent="0.25">
      <c r="A556">
        <f t="shared" si="64"/>
        <v>5</v>
      </c>
      <c r="B556">
        <f t="shared" si="65"/>
        <v>61</v>
      </c>
      <c r="C556" t="s">
        <v>527</v>
      </c>
      <c r="D556" t="s">
        <v>161</v>
      </c>
      <c r="E556" s="1">
        <v>2013</v>
      </c>
      <c r="F556" s="10">
        <v>0</v>
      </c>
      <c r="G556" s="10">
        <v>0</v>
      </c>
      <c r="H556" s="10">
        <v>6716.8089</v>
      </c>
      <c r="I556" s="10">
        <v>15865.92</v>
      </c>
      <c r="J556" s="10">
        <v>4348.9620000000004</v>
      </c>
      <c r="K556" s="10">
        <v>1590.1335000000001</v>
      </c>
      <c r="L556" s="10">
        <v>435.60450000000003</v>
      </c>
      <c r="M556" s="10">
        <v>7152.4134000000004</v>
      </c>
      <c r="N556" s="10">
        <v>1.5865920000000002</v>
      </c>
      <c r="O556" s="10">
        <v>-184.15800000000002</v>
      </c>
      <c r="P556" s="10">
        <v>-2.0682360000000002</v>
      </c>
      <c r="Q556" s="10">
        <f t="shared" si="66"/>
        <v>0</v>
      </c>
      <c r="R556">
        <f t="shared" si="67"/>
        <v>0.60804119627649045</v>
      </c>
      <c r="S556">
        <f t="shared" si="68"/>
        <v>-2.5747672806496338E-2</v>
      </c>
      <c r="T556">
        <f t="shared" si="69"/>
        <v>3.6504065040650406</v>
      </c>
      <c r="U556">
        <f t="shared" si="70"/>
        <v>8.8752051171963018</v>
      </c>
      <c r="V556">
        <f t="shared" si="71"/>
        <v>1.5865920000000002</v>
      </c>
      <c r="W556" s="14">
        <v>8.5819536324999612E-2</v>
      </c>
      <c r="X556" s="14">
        <v>4.8245614035088945E-2</v>
      </c>
    </row>
    <row r="557" spans="1:24" x14ac:dyDescent="0.25">
      <c r="A557">
        <f t="shared" si="64"/>
        <v>5</v>
      </c>
      <c r="B557">
        <f t="shared" si="65"/>
        <v>61</v>
      </c>
      <c r="C557" t="s">
        <v>527</v>
      </c>
      <c r="D557" t="s">
        <v>161</v>
      </c>
      <c r="E557" s="1">
        <v>2014</v>
      </c>
      <c r="F557" s="10">
        <v>0</v>
      </c>
      <c r="G557" s="10">
        <v>0</v>
      </c>
      <c r="H557" s="10">
        <v>6291.7757999999994</v>
      </c>
      <c r="I557" s="10">
        <v>9050.8799999999992</v>
      </c>
      <c r="J557" s="10">
        <v>4079.9669999999996</v>
      </c>
      <c r="K557" s="10">
        <v>1518.8507999999999</v>
      </c>
      <c r="L557" s="10">
        <v>514.76879999999994</v>
      </c>
      <c r="M557" s="10">
        <v>6805.8374999999996</v>
      </c>
      <c r="N557" s="10">
        <v>1.7253239999999999</v>
      </c>
      <c r="O557" s="10">
        <v>-405.87539999999996</v>
      </c>
      <c r="P557" s="10">
        <v>-4.1153219999999999</v>
      </c>
      <c r="Q557" s="10">
        <f t="shared" si="66"/>
        <v>0</v>
      </c>
      <c r="R557">
        <f t="shared" si="67"/>
        <v>0.5994805194805195</v>
      </c>
      <c r="S557">
        <f t="shared" si="68"/>
        <v>-5.9636363636363633E-2</v>
      </c>
      <c r="T557">
        <f t="shared" si="69"/>
        <v>2.9505494505494507</v>
      </c>
      <c r="U557">
        <f t="shared" si="70"/>
        <v>8.8255359787840426</v>
      </c>
      <c r="V557">
        <f t="shared" si="71"/>
        <v>1.7253239999999999</v>
      </c>
      <c r="W557" s="14">
        <v>6.6473186929412176E-2</v>
      </c>
      <c r="X557" s="14">
        <v>2.8989317035062415E-2</v>
      </c>
    </row>
    <row r="558" spans="1:24" x14ac:dyDescent="0.25">
      <c r="A558">
        <f t="shared" si="64"/>
        <v>5</v>
      </c>
      <c r="B558">
        <f t="shared" si="65"/>
        <v>61</v>
      </c>
      <c r="C558" t="s">
        <v>527</v>
      </c>
      <c r="D558" t="s">
        <v>161</v>
      </c>
      <c r="E558" s="1">
        <v>2015</v>
      </c>
      <c r="F558" s="10">
        <v>0</v>
      </c>
      <c r="G558" s="10">
        <v>0</v>
      </c>
      <c r="H558" s="10">
        <v>6238.4384500000006</v>
      </c>
      <c r="I558" s="10">
        <v>2833.4</v>
      </c>
      <c r="J558" s="10">
        <v>3992.9689500000004</v>
      </c>
      <c r="K558" s="10">
        <v>1229.6956</v>
      </c>
      <c r="L558" s="10">
        <v>188.4211</v>
      </c>
      <c r="M558" s="10">
        <v>6426.8595500000001</v>
      </c>
      <c r="N558" s="10">
        <v>1.1191930000000001</v>
      </c>
      <c r="O558" s="10">
        <v>-27.62565</v>
      </c>
      <c r="P558" s="10">
        <v>-0.63751500000000005</v>
      </c>
      <c r="Q558" s="10">
        <f t="shared" si="66"/>
        <v>0</v>
      </c>
      <c r="R558">
        <f t="shared" si="67"/>
        <v>0.62129394907968705</v>
      </c>
      <c r="S558">
        <f t="shared" si="68"/>
        <v>-4.298467981924391E-3</v>
      </c>
      <c r="T558">
        <f t="shared" si="69"/>
        <v>6.5263157894736841</v>
      </c>
      <c r="U558">
        <f t="shared" si="70"/>
        <v>8.768241292012851</v>
      </c>
      <c r="V558">
        <f t="shared" si="71"/>
        <v>1.1191930000000001</v>
      </c>
      <c r="W558" s="14">
        <v>4.3629047293591627E-2</v>
      </c>
      <c r="X558" s="14">
        <v>-8.7691336034690006E-3</v>
      </c>
    </row>
    <row r="559" spans="1:24" x14ac:dyDescent="0.25">
      <c r="A559">
        <f t="shared" si="64"/>
        <v>5</v>
      </c>
      <c r="B559">
        <f t="shared" si="65"/>
        <v>61</v>
      </c>
      <c r="C559" t="s">
        <v>527</v>
      </c>
      <c r="D559" t="s">
        <v>161</v>
      </c>
      <c r="E559" s="1">
        <v>2016</v>
      </c>
      <c r="F559" s="10">
        <v>7.8017500000000002</v>
      </c>
      <c r="G559" s="10">
        <v>0</v>
      </c>
      <c r="H559" s="10">
        <v>6177.5675000000001</v>
      </c>
      <c r="I559" s="10">
        <v>3049.7750000000001</v>
      </c>
      <c r="J559" s="10">
        <v>3942.0115000000001</v>
      </c>
      <c r="K559" s="10">
        <v>1170.2625</v>
      </c>
      <c r="L559" s="10">
        <v>142.55925000000002</v>
      </c>
      <c r="M559" s="10">
        <v>6320.1267500000004</v>
      </c>
      <c r="N559" s="10">
        <v>0.34753250000000002</v>
      </c>
      <c r="O559" s="10">
        <v>-68.797250000000005</v>
      </c>
      <c r="P559" s="10">
        <v>-0.76599000000000006</v>
      </c>
      <c r="Q559" s="10">
        <f t="shared" si="66"/>
        <v>0</v>
      </c>
      <c r="R559">
        <f t="shared" si="67"/>
        <v>0.62372348782403764</v>
      </c>
      <c r="S559">
        <f t="shared" si="68"/>
        <v>-1.0885422511502638E-2</v>
      </c>
      <c r="T559">
        <f t="shared" si="69"/>
        <v>8.2089552238805954</v>
      </c>
      <c r="U559">
        <f t="shared" si="70"/>
        <v>8.7514945423195432</v>
      </c>
      <c r="V559">
        <f t="shared" si="71"/>
        <v>0.34753250000000002</v>
      </c>
      <c r="W559" s="14">
        <v>3.3785723340391982E-2</v>
      </c>
      <c r="X559" s="14">
        <v>-7.7857963500956437E-3</v>
      </c>
    </row>
    <row r="560" spans="1:24" x14ac:dyDescent="0.25">
      <c r="A560">
        <f t="shared" si="64"/>
        <v>5</v>
      </c>
      <c r="B560">
        <f t="shared" si="65"/>
        <v>61</v>
      </c>
      <c r="C560" t="s">
        <v>527</v>
      </c>
      <c r="D560" t="s">
        <v>161</v>
      </c>
      <c r="E560" s="1">
        <v>2017</v>
      </c>
      <c r="F560" s="10">
        <v>24.8325</v>
      </c>
      <c r="G560" s="10" t="e">
        <v>#VALUE!</v>
      </c>
      <c r="H560" s="10">
        <v>6164.1360000000004</v>
      </c>
      <c r="I560" s="10">
        <v>2199.4500000000003</v>
      </c>
      <c r="J560" s="10">
        <v>3842.652</v>
      </c>
      <c r="K560" s="10">
        <v>1299.0944999999999</v>
      </c>
      <c r="L560" s="10">
        <v>183.76050000000001</v>
      </c>
      <c r="M560" s="10">
        <v>6347.8964999999998</v>
      </c>
      <c r="N560" s="10">
        <v>0.43279499999999999</v>
      </c>
      <c r="O560" s="10">
        <v>-12.061500000000001</v>
      </c>
      <c r="P560" s="10">
        <v>-0.13480500000000001</v>
      </c>
      <c r="Q560" s="10" t="e">
        <f t="shared" si="66"/>
        <v>#VALUE!</v>
      </c>
      <c r="R560">
        <f t="shared" si="67"/>
        <v>0.60534257292947358</v>
      </c>
      <c r="S560">
        <f t="shared" si="68"/>
        <v>-1.9000782385157036E-3</v>
      </c>
      <c r="T560">
        <f t="shared" si="69"/>
        <v>7.0694980694980689</v>
      </c>
      <c r="U560">
        <f t="shared" si="70"/>
        <v>8.755878777165556</v>
      </c>
      <c r="V560">
        <f t="shared" si="71"/>
        <v>0.43279499999999999</v>
      </c>
      <c r="W560" s="14">
        <v>3.8555515630614545E-2</v>
      </c>
      <c r="X560" s="14">
        <v>3.324392333709366E-2</v>
      </c>
    </row>
    <row r="561" spans="1:24" x14ac:dyDescent="0.25">
      <c r="A561">
        <f t="shared" si="64"/>
        <v>5</v>
      </c>
      <c r="B561">
        <f t="shared" si="65"/>
        <v>61</v>
      </c>
      <c r="C561" t="s">
        <v>527</v>
      </c>
      <c r="D561" t="s">
        <v>161</v>
      </c>
      <c r="E561" s="1">
        <v>2018</v>
      </c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3"/>
      <c r="S561" s="3"/>
      <c r="T561" s="3"/>
      <c r="U561" s="3"/>
      <c r="V561" s="3"/>
      <c r="W561" s="15"/>
      <c r="X561" s="15"/>
    </row>
    <row r="562" spans="1:24" x14ac:dyDescent="0.25">
      <c r="A562">
        <f t="shared" si="64"/>
        <v>5</v>
      </c>
      <c r="B562">
        <f t="shared" si="65"/>
        <v>62</v>
      </c>
      <c r="C562" t="s">
        <v>527</v>
      </c>
      <c r="D562" t="s">
        <v>163</v>
      </c>
      <c r="E562" s="1">
        <v>2010</v>
      </c>
      <c r="F562" s="10">
        <v>10559.66625</v>
      </c>
      <c r="G562" s="10">
        <v>9353.3737500000007</v>
      </c>
      <c r="H562" s="10">
        <v>46978.784999999996</v>
      </c>
      <c r="I562" s="10">
        <v>43772.4</v>
      </c>
      <c r="J562" s="10">
        <v>10159.2225</v>
      </c>
      <c r="K562" s="10">
        <v>7628.2762499999999</v>
      </c>
      <c r="L562" s="10">
        <v>2965.41</v>
      </c>
      <c r="M562" s="10">
        <v>59828.422500000001</v>
      </c>
      <c r="N562" s="10">
        <v>0.65205000000000002</v>
      </c>
      <c r="O562" s="10">
        <v>3266.6287499999999</v>
      </c>
      <c r="P562" s="10">
        <v>3.7138500000000003</v>
      </c>
      <c r="Q562" s="10">
        <f t="shared" si="66"/>
        <v>0.21368199481865285</v>
      </c>
      <c r="R562">
        <f t="shared" si="67"/>
        <v>0.16980595635795009</v>
      </c>
      <c r="S562">
        <f t="shared" si="68"/>
        <v>5.4599947875944743E-2</v>
      </c>
      <c r="T562">
        <f t="shared" si="69"/>
        <v>2.5724187380497132</v>
      </c>
      <c r="U562">
        <f t="shared" si="70"/>
        <v>10.999236119665094</v>
      </c>
      <c r="V562">
        <f t="shared" si="71"/>
        <v>0.65205000000000002</v>
      </c>
      <c r="W562" s="14">
        <v>0.10937719897912701</v>
      </c>
      <c r="X562" s="14">
        <v>4.8393297104614486E-2</v>
      </c>
    </row>
    <row r="563" spans="1:24" x14ac:dyDescent="0.25">
      <c r="A563">
        <f t="shared" si="64"/>
        <v>5</v>
      </c>
      <c r="B563">
        <f t="shared" si="65"/>
        <v>62</v>
      </c>
      <c r="C563" t="s">
        <v>527</v>
      </c>
      <c r="D563" t="s">
        <v>163</v>
      </c>
      <c r="E563" s="1">
        <v>2011</v>
      </c>
      <c r="F563" s="10">
        <v>10544.767249999999</v>
      </c>
      <c r="G563" s="10">
        <v>9713.8687499999996</v>
      </c>
      <c r="H563" s="10">
        <v>44535.876499999998</v>
      </c>
      <c r="I563" s="10">
        <v>43031.199999999997</v>
      </c>
      <c r="J563" s="10">
        <v>9502.9592499999999</v>
      </c>
      <c r="K563" s="10">
        <v>4632.2237500000001</v>
      </c>
      <c r="L563" s="10">
        <v>2466.50875</v>
      </c>
      <c r="M563" s="10">
        <v>57246.358749999999</v>
      </c>
      <c r="N563" s="10">
        <v>0.65112999999999999</v>
      </c>
      <c r="O563" s="10">
        <v>1882.615</v>
      </c>
      <c r="P563" s="10">
        <v>1.939235</v>
      </c>
      <c r="Q563" s="10">
        <f t="shared" si="66"/>
        <v>0.22574013157894737</v>
      </c>
      <c r="R563">
        <f t="shared" si="67"/>
        <v>0.16600111269085738</v>
      </c>
      <c r="S563">
        <f t="shared" si="68"/>
        <v>3.2886196451752489E-2</v>
      </c>
      <c r="T563">
        <f t="shared" si="69"/>
        <v>1.878048780487805</v>
      </c>
      <c r="U563">
        <f t="shared" si="70"/>
        <v>10.955119316773667</v>
      </c>
      <c r="V563">
        <f t="shared" si="71"/>
        <v>0.65112999999999999</v>
      </c>
      <c r="W563" s="14">
        <v>9.6896834729635728E-2</v>
      </c>
      <c r="X563" s="14">
        <v>4.1692708984389953E-2</v>
      </c>
    </row>
    <row r="564" spans="1:24" x14ac:dyDescent="0.25">
      <c r="A564">
        <f t="shared" si="64"/>
        <v>5</v>
      </c>
      <c r="B564">
        <f t="shared" si="65"/>
        <v>62</v>
      </c>
      <c r="C564" t="s">
        <v>527</v>
      </c>
      <c r="D564" t="s">
        <v>163</v>
      </c>
      <c r="E564" s="1">
        <v>2012</v>
      </c>
      <c r="F564" s="10">
        <v>9727.59375</v>
      </c>
      <c r="G564" s="10">
        <v>8896.23</v>
      </c>
      <c r="H564" s="10">
        <v>43962.345000000001</v>
      </c>
      <c r="I564" s="10">
        <v>41504.400000000001</v>
      </c>
      <c r="J564" s="10">
        <v>7823.1824999999999</v>
      </c>
      <c r="K564" s="10">
        <v>3722.355</v>
      </c>
      <c r="L564" s="10">
        <v>2508.9749999999999</v>
      </c>
      <c r="M564" s="10">
        <v>55368.258750000001</v>
      </c>
      <c r="N564" s="10">
        <v>0.67331249999999998</v>
      </c>
      <c r="O564" s="10">
        <v>2586.9375</v>
      </c>
      <c r="P564" s="10">
        <v>2.9058749999999995</v>
      </c>
      <c r="Q564" s="10">
        <f t="shared" si="66"/>
        <v>0.21434426229508194</v>
      </c>
      <c r="R564">
        <f t="shared" si="67"/>
        <v>0.14129363423407279</v>
      </c>
      <c r="S564">
        <f t="shared" si="68"/>
        <v>4.6722392186479944E-2</v>
      </c>
      <c r="T564">
        <f t="shared" si="69"/>
        <v>1.4836158192090396</v>
      </c>
      <c r="U564">
        <f t="shared" si="70"/>
        <v>10.921761761787762</v>
      </c>
      <c r="V564">
        <f t="shared" si="71"/>
        <v>0.67331249999999998</v>
      </c>
      <c r="W564" s="14">
        <v>8.2389480279243754E-2</v>
      </c>
      <c r="X564" s="14">
        <v>4.5151999999996938E-2</v>
      </c>
    </row>
    <row r="565" spans="1:24" x14ac:dyDescent="0.25">
      <c r="A565">
        <f t="shared" si="64"/>
        <v>5</v>
      </c>
      <c r="B565">
        <f t="shared" si="65"/>
        <v>62</v>
      </c>
      <c r="C565" t="s">
        <v>527</v>
      </c>
      <c r="D565" t="s">
        <v>163</v>
      </c>
      <c r="E565" s="1">
        <v>2013</v>
      </c>
      <c r="F565" s="10">
        <v>8890.5816000000013</v>
      </c>
      <c r="G565" s="10">
        <v>8288.5266000000011</v>
      </c>
      <c r="H565" s="10">
        <v>43581.699000000001</v>
      </c>
      <c r="I565" s="10">
        <v>43064.639999999999</v>
      </c>
      <c r="J565" s="10">
        <v>7448.4828000000007</v>
      </c>
      <c r="K565" s="10">
        <v>2725.5384000000004</v>
      </c>
      <c r="L565" s="10">
        <v>2420.9694</v>
      </c>
      <c r="M565" s="10">
        <v>54290.486700000001</v>
      </c>
      <c r="N565" s="10">
        <v>0.64455300000000004</v>
      </c>
      <c r="O565" s="10">
        <v>1961.9910000000002</v>
      </c>
      <c r="P565" s="10">
        <v>2.3586390000000002</v>
      </c>
      <c r="Q565" s="10">
        <f t="shared" si="66"/>
        <v>0.19246710526315791</v>
      </c>
      <c r="R565">
        <f t="shared" si="67"/>
        <v>0.13719683231353313</v>
      </c>
      <c r="S565">
        <f t="shared" si="68"/>
        <v>3.6138762410468504E-2</v>
      </c>
      <c r="T565">
        <f t="shared" si="69"/>
        <v>1.1258045640725571</v>
      </c>
      <c r="U565">
        <f t="shared" si="70"/>
        <v>10.90210429167788</v>
      </c>
      <c r="V565">
        <f t="shared" si="71"/>
        <v>0.64455300000000004</v>
      </c>
      <c r="W565" s="14">
        <v>8.5819536324999612E-2</v>
      </c>
      <c r="X565" s="14">
        <v>4.8245614035088945E-2</v>
      </c>
    </row>
    <row r="566" spans="1:24" x14ac:dyDescent="0.25">
      <c r="A566">
        <f t="shared" si="64"/>
        <v>5</v>
      </c>
      <c r="B566">
        <f t="shared" si="65"/>
        <v>62</v>
      </c>
      <c r="C566" t="s">
        <v>527</v>
      </c>
      <c r="D566" t="s">
        <v>163</v>
      </c>
      <c r="E566" s="1">
        <v>2014</v>
      </c>
      <c r="F566" s="10">
        <v>9045.2231999999985</v>
      </c>
      <c r="G566" s="10">
        <v>7942.1471999999994</v>
      </c>
      <c r="H566" s="10">
        <v>44090.513399999996</v>
      </c>
      <c r="I566" s="10">
        <v>37787.423999999999</v>
      </c>
      <c r="J566" s="10">
        <v>7381.4168999999993</v>
      </c>
      <c r="K566" s="10">
        <v>5813.0690999999997</v>
      </c>
      <c r="L566" s="10">
        <v>2986.7903999999999</v>
      </c>
      <c r="M566" s="10">
        <v>55019.450999999994</v>
      </c>
      <c r="N566" s="10">
        <v>0.62224799999999991</v>
      </c>
      <c r="O566" s="10">
        <v>2445.8588999999997</v>
      </c>
      <c r="P566" s="10">
        <v>2.9415359999999997</v>
      </c>
      <c r="Q566" s="10">
        <f t="shared" si="66"/>
        <v>0.21017964071856288</v>
      </c>
      <c r="R566">
        <f t="shared" si="67"/>
        <v>0.13416013365891274</v>
      </c>
      <c r="S566">
        <f t="shared" si="68"/>
        <v>4.4454440303302915E-2</v>
      </c>
      <c r="T566">
        <f t="shared" si="69"/>
        <v>1.9462594696969697</v>
      </c>
      <c r="U566">
        <f t="shared" si="70"/>
        <v>10.915442056239034</v>
      </c>
      <c r="V566">
        <f t="shared" si="71"/>
        <v>0.62224799999999991</v>
      </c>
      <c r="W566" s="14">
        <v>6.6473186929412176E-2</v>
      </c>
      <c r="X566" s="14">
        <v>2.8989317035062415E-2</v>
      </c>
    </row>
    <row r="567" spans="1:24" x14ac:dyDescent="0.25">
      <c r="A567">
        <f t="shared" si="64"/>
        <v>5</v>
      </c>
      <c r="B567">
        <f t="shared" si="65"/>
        <v>62</v>
      </c>
      <c r="C567" t="s">
        <v>527</v>
      </c>
      <c r="D567" t="s">
        <v>163</v>
      </c>
      <c r="E567" s="1">
        <v>2015</v>
      </c>
      <c r="F567" s="10">
        <v>7853.4764500000001</v>
      </c>
      <c r="G567" s="10">
        <v>5977.0573000000004</v>
      </c>
      <c r="H567" s="10">
        <v>43474.272900000004</v>
      </c>
      <c r="I567" s="10">
        <v>29694.032000000003</v>
      </c>
      <c r="J567" s="10">
        <v>8051.8144500000008</v>
      </c>
      <c r="K567" s="10">
        <v>3625.3353000000002</v>
      </c>
      <c r="L567" s="10">
        <v>3786.8391000000001</v>
      </c>
      <c r="M567" s="10">
        <v>53238.169300000001</v>
      </c>
      <c r="N567" s="10">
        <v>0.62334800000000001</v>
      </c>
      <c r="O567" s="10">
        <v>1980.5466000000001</v>
      </c>
      <c r="P567" s="10">
        <v>2.309221</v>
      </c>
      <c r="Q567" s="10">
        <f t="shared" si="66"/>
        <v>0.20128816793893128</v>
      </c>
      <c r="R567">
        <f t="shared" si="67"/>
        <v>0.15124138481598767</v>
      </c>
      <c r="S567">
        <f t="shared" si="68"/>
        <v>3.7201628569147667E-2</v>
      </c>
      <c r="T567">
        <f t="shared" si="69"/>
        <v>0.95735129068462399</v>
      </c>
      <c r="U567">
        <f t="shared" si="70"/>
        <v>10.882530886117692</v>
      </c>
      <c r="V567">
        <f t="shared" si="71"/>
        <v>0.62334800000000001</v>
      </c>
      <c r="W567" s="14">
        <v>4.3629047293591627E-2</v>
      </c>
      <c r="X567" s="14">
        <v>-8.7691336034690006E-3</v>
      </c>
    </row>
    <row r="568" spans="1:24" x14ac:dyDescent="0.25">
      <c r="A568">
        <f t="shared" si="64"/>
        <v>5</v>
      </c>
      <c r="B568">
        <f t="shared" si="65"/>
        <v>62</v>
      </c>
      <c r="C568" t="s">
        <v>527</v>
      </c>
      <c r="D568" t="s">
        <v>163</v>
      </c>
      <c r="E568" s="1">
        <v>2016</v>
      </c>
      <c r="F568" s="10">
        <v>9090.4572500000013</v>
      </c>
      <c r="G568" s="10">
        <v>5695.98675</v>
      </c>
      <c r="H568" s="10">
        <v>43347.232250000001</v>
      </c>
      <c r="I568" s="10">
        <v>30639.600000000002</v>
      </c>
      <c r="J568" s="10">
        <v>9872.0507500000003</v>
      </c>
      <c r="K568" s="10">
        <v>2710.7535000000003</v>
      </c>
      <c r="L568" s="10">
        <v>5292.4235000000008</v>
      </c>
      <c r="M568" s="10">
        <v>54334.933250000002</v>
      </c>
      <c r="N568" s="10">
        <v>0.51775250000000006</v>
      </c>
      <c r="O568" s="10">
        <v>2602.2382500000003</v>
      </c>
      <c r="P568" s="10">
        <v>3.1348850000000001</v>
      </c>
      <c r="Q568" s="10">
        <f t="shared" si="66"/>
        <v>0.18590277777777778</v>
      </c>
      <c r="R568">
        <f t="shared" si="67"/>
        <v>0.18168883551540943</v>
      </c>
      <c r="S568">
        <f t="shared" si="68"/>
        <v>4.7892545262305998E-2</v>
      </c>
      <c r="T568">
        <f t="shared" si="69"/>
        <v>0.51219512195121952</v>
      </c>
      <c r="U568">
        <f t="shared" si="70"/>
        <v>10.902922637006274</v>
      </c>
      <c r="V568">
        <f t="shared" si="71"/>
        <v>0.51775250000000006</v>
      </c>
      <c r="W568" s="14">
        <v>3.3785723340391982E-2</v>
      </c>
      <c r="X568" s="14">
        <v>-7.7857963500956437E-3</v>
      </c>
    </row>
    <row r="569" spans="1:24" x14ac:dyDescent="0.25">
      <c r="A569">
        <f t="shared" si="64"/>
        <v>5</v>
      </c>
      <c r="B569">
        <f t="shared" si="65"/>
        <v>62</v>
      </c>
      <c r="C569" t="s">
        <v>527</v>
      </c>
      <c r="D569" t="s">
        <v>163</v>
      </c>
      <c r="E569" s="1">
        <v>2017</v>
      </c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3"/>
      <c r="S569" s="3"/>
      <c r="T569" s="3"/>
      <c r="U569" s="3"/>
      <c r="V569" s="3"/>
      <c r="W569" s="15"/>
      <c r="X569" s="15"/>
    </row>
    <row r="570" spans="1:24" x14ac:dyDescent="0.25">
      <c r="A570">
        <f t="shared" si="64"/>
        <v>5</v>
      </c>
      <c r="B570">
        <f t="shared" si="65"/>
        <v>62</v>
      </c>
      <c r="C570" t="s">
        <v>527</v>
      </c>
      <c r="D570" t="s">
        <v>163</v>
      </c>
      <c r="E570" s="1">
        <v>2018</v>
      </c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3"/>
      <c r="S570" s="3"/>
      <c r="T570" s="3"/>
      <c r="U570" s="3"/>
      <c r="V570" s="3"/>
      <c r="W570" s="15"/>
      <c r="X570" s="15"/>
    </row>
    <row r="571" spans="1:24" x14ac:dyDescent="0.25">
      <c r="A571">
        <f t="shared" si="64"/>
        <v>5</v>
      </c>
      <c r="B571">
        <f t="shared" si="65"/>
        <v>63</v>
      </c>
      <c r="C571" t="s">
        <v>527</v>
      </c>
      <c r="D571" t="s">
        <v>164</v>
      </c>
      <c r="E571" s="1">
        <v>2010</v>
      </c>
      <c r="F571" s="10">
        <v>2382.8175000000001</v>
      </c>
      <c r="G571" s="10">
        <v>1876.77</v>
      </c>
      <c r="H571" s="10">
        <v>13080.69</v>
      </c>
      <c r="I571" s="10">
        <v>20590.605</v>
      </c>
      <c r="J571" s="10">
        <v>8553.1949999999997</v>
      </c>
      <c r="K571" s="10">
        <v>6372.3712500000001</v>
      </c>
      <c r="L571" s="10">
        <v>1924.2562499999999</v>
      </c>
      <c r="M571" s="10">
        <v>16910.775000000001</v>
      </c>
      <c r="N571" s="10">
        <v>0.82214999999999994</v>
      </c>
      <c r="O571" s="10">
        <v>2116.3274999999999</v>
      </c>
      <c r="P571" s="10">
        <v>7.4702249999999992</v>
      </c>
      <c r="Q571" s="10">
        <f t="shared" si="66"/>
        <v>9.1146908990775169E-2</v>
      </c>
      <c r="R571">
        <f t="shared" si="67"/>
        <v>0.50578373847443414</v>
      </c>
      <c r="S571">
        <f t="shared" si="68"/>
        <v>0.12514668901927911</v>
      </c>
      <c r="T571">
        <f t="shared" si="69"/>
        <v>3.3116022099447515</v>
      </c>
      <c r="U571">
        <f t="shared" si="70"/>
        <v>9.7357062717117326</v>
      </c>
      <c r="V571">
        <f t="shared" si="71"/>
        <v>0.82214999999999994</v>
      </c>
      <c r="W571" s="14">
        <v>0.10937719897912701</v>
      </c>
      <c r="X571" s="14">
        <v>4.8393297104614486E-2</v>
      </c>
    </row>
    <row r="572" spans="1:24" x14ac:dyDescent="0.25">
      <c r="A572">
        <f t="shared" si="64"/>
        <v>5</v>
      </c>
      <c r="B572">
        <f t="shared" si="65"/>
        <v>63</v>
      </c>
      <c r="C572" t="s">
        <v>527</v>
      </c>
      <c r="D572" t="s">
        <v>164</v>
      </c>
      <c r="E572" s="1">
        <v>2011</v>
      </c>
      <c r="F572" s="10">
        <v>1874.1220000000001</v>
      </c>
      <c r="G572" s="10">
        <v>1368.7884999999999</v>
      </c>
      <c r="H572" s="10">
        <v>12578.840749999999</v>
      </c>
      <c r="I572" s="10">
        <v>16051.77</v>
      </c>
      <c r="J572" s="10">
        <v>8943.128999999999</v>
      </c>
      <c r="K572" s="10">
        <v>4475.1032500000001</v>
      </c>
      <c r="L572" s="10">
        <v>1902.432</v>
      </c>
      <c r="M572" s="10">
        <v>15881.91</v>
      </c>
      <c r="N572" s="10">
        <v>0.96254000000000006</v>
      </c>
      <c r="O572" s="10">
        <v>1314.9994999999999</v>
      </c>
      <c r="P572" s="10">
        <v>4.4305149999999998</v>
      </c>
      <c r="Q572" s="10">
        <f t="shared" si="66"/>
        <v>8.5273368606701927E-2</v>
      </c>
      <c r="R572">
        <f t="shared" si="67"/>
        <v>0.56310160427807476</v>
      </c>
      <c r="S572">
        <f t="shared" si="68"/>
        <v>8.2798573975044559E-2</v>
      </c>
      <c r="T572">
        <f t="shared" si="69"/>
        <v>2.3523065476190474</v>
      </c>
      <c r="U572">
        <f t="shared" si="70"/>
        <v>9.6729360046465054</v>
      </c>
      <c r="V572">
        <f t="shared" si="71"/>
        <v>0.96254000000000006</v>
      </c>
      <c r="W572" s="14">
        <v>9.6896834729635728E-2</v>
      </c>
      <c r="X572" s="14">
        <v>4.1692708984389953E-2</v>
      </c>
    </row>
    <row r="573" spans="1:24" x14ac:dyDescent="0.25">
      <c r="A573">
        <f t="shared" si="64"/>
        <v>5</v>
      </c>
      <c r="B573">
        <f t="shared" si="65"/>
        <v>63</v>
      </c>
      <c r="C573" t="s">
        <v>527</v>
      </c>
      <c r="D573" t="s">
        <v>164</v>
      </c>
      <c r="E573" s="1">
        <v>2012</v>
      </c>
      <c r="F573" s="10">
        <v>2394.1574999999998</v>
      </c>
      <c r="G573" s="10">
        <v>1605.3187499999999</v>
      </c>
      <c r="H573" s="10">
        <v>13135.9725</v>
      </c>
      <c r="I573" s="10">
        <v>14313.914999999999</v>
      </c>
      <c r="J573" s="10">
        <v>9497.25</v>
      </c>
      <c r="K573" s="10">
        <v>3922.2224999999999</v>
      </c>
      <c r="L573" s="10">
        <v>3477.1275000000001</v>
      </c>
      <c r="M573" s="10">
        <v>18257.400000000001</v>
      </c>
      <c r="N573" s="10">
        <v>0.88593750000000004</v>
      </c>
      <c r="O573" s="10">
        <v>1312.605</v>
      </c>
      <c r="P573" s="10">
        <v>4.3729874999999998</v>
      </c>
      <c r="Q573" s="10">
        <f t="shared" si="66"/>
        <v>0.11215092097445038</v>
      </c>
      <c r="R573">
        <f t="shared" si="67"/>
        <v>0.52018633540372672</v>
      </c>
      <c r="S573">
        <f t="shared" si="68"/>
        <v>7.189440993788819E-2</v>
      </c>
      <c r="T573">
        <f t="shared" si="69"/>
        <v>1.1280065226253566</v>
      </c>
      <c r="U573">
        <f t="shared" si="70"/>
        <v>9.8123257562781152</v>
      </c>
      <c r="V573">
        <f t="shared" si="71"/>
        <v>0.88593750000000004</v>
      </c>
      <c r="W573" s="14">
        <v>8.2389480279243754E-2</v>
      </c>
      <c r="X573" s="14">
        <v>4.5151999999996938E-2</v>
      </c>
    </row>
    <row r="574" spans="1:24" x14ac:dyDescent="0.25">
      <c r="A574">
        <f t="shared" si="64"/>
        <v>5</v>
      </c>
      <c r="B574">
        <f t="shared" si="65"/>
        <v>63</v>
      </c>
      <c r="C574" t="s">
        <v>527</v>
      </c>
      <c r="D574" t="s">
        <v>164</v>
      </c>
      <c r="E574" s="1">
        <v>2013</v>
      </c>
      <c r="F574" s="10">
        <v>1927.2843</v>
      </c>
      <c r="G574" s="10">
        <v>1138.2381</v>
      </c>
      <c r="H574" s="10">
        <v>13477.5324</v>
      </c>
      <c r="I574" s="10">
        <v>13233.877200000001</v>
      </c>
      <c r="J574" s="10">
        <v>8676.6750000000011</v>
      </c>
      <c r="K574" s="10">
        <v>4538.0781000000006</v>
      </c>
      <c r="L574" s="10">
        <v>2567.5875000000001</v>
      </c>
      <c r="M574" s="10">
        <v>17224.439399999999</v>
      </c>
      <c r="N574" s="10">
        <v>0.78621300000000016</v>
      </c>
      <c r="O574" s="10">
        <v>1653.1722000000002</v>
      </c>
      <c r="P574" s="10">
        <v>5.3547479999999998</v>
      </c>
      <c r="Q574" s="10">
        <f t="shared" si="66"/>
        <v>8.6009419824448721E-2</v>
      </c>
      <c r="R574">
        <f t="shared" si="67"/>
        <v>0.50374208405296494</v>
      </c>
      <c r="S574">
        <f t="shared" si="68"/>
        <v>9.5978287688132269E-2</v>
      </c>
      <c r="T574">
        <f t="shared" si="69"/>
        <v>1.7674482758620691</v>
      </c>
      <c r="U574">
        <f t="shared" si="70"/>
        <v>9.754084549633804</v>
      </c>
      <c r="V574">
        <f t="shared" si="71"/>
        <v>0.78621300000000016</v>
      </c>
      <c r="W574" s="14">
        <v>8.5819536324999612E-2</v>
      </c>
      <c r="X574" s="14">
        <v>4.8245614035088945E-2</v>
      </c>
    </row>
    <row r="575" spans="1:24" x14ac:dyDescent="0.25">
      <c r="A575">
        <f t="shared" si="64"/>
        <v>5</v>
      </c>
      <c r="B575">
        <f t="shared" si="65"/>
        <v>63</v>
      </c>
      <c r="C575" t="s">
        <v>527</v>
      </c>
      <c r="D575" t="s">
        <v>164</v>
      </c>
      <c r="E575" s="1">
        <v>2014</v>
      </c>
      <c r="F575" s="10">
        <v>1136.3097</v>
      </c>
      <c r="G575" s="10">
        <v>494.96999999999997</v>
      </c>
      <c r="H575" s="10">
        <v>13946.1333</v>
      </c>
      <c r="I575" s="10">
        <v>13440.556799999998</v>
      </c>
      <c r="J575" s="10">
        <v>9039.5663999999997</v>
      </c>
      <c r="K575" s="10">
        <v>3939.9611999999997</v>
      </c>
      <c r="L575" s="10">
        <v>2411.2109999999998</v>
      </c>
      <c r="M575" s="10">
        <v>16897.5687</v>
      </c>
      <c r="N575" s="10">
        <v>0.68588699999999991</v>
      </c>
      <c r="O575" s="10">
        <v>1634.1080999999999</v>
      </c>
      <c r="P575" s="10">
        <v>5.4163860000000001</v>
      </c>
      <c r="Q575" s="10">
        <f t="shared" si="66"/>
        <v>3.6826599326599326E-2</v>
      </c>
      <c r="R575">
        <f t="shared" si="67"/>
        <v>0.53496254760011719</v>
      </c>
      <c r="S575">
        <f t="shared" si="68"/>
        <v>9.6706699585722047E-2</v>
      </c>
      <c r="T575">
        <f t="shared" si="69"/>
        <v>1.6340175953079179</v>
      </c>
      <c r="U575">
        <f t="shared" si="70"/>
        <v>9.7349250266564358</v>
      </c>
      <c r="V575">
        <f t="shared" si="71"/>
        <v>0.68588699999999991</v>
      </c>
      <c r="W575" s="14">
        <v>6.6473186929412176E-2</v>
      </c>
      <c r="X575" s="14">
        <v>2.8989317035062415E-2</v>
      </c>
    </row>
    <row r="576" spans="1:24" x14ac:dyDescent="0.25">
      <c r="A576">
        <f t="shared" si="64"/>
        <v>5</v>
      </c>
      <c r="B576">
        <f t="shared" si="65"/>
        <v>63</v>
      </c>
      <c r="C576" t="s">
        <v>527</v>
      </c>
      <c r="D576" t="s">
        <v>164</v>
      </c>
      <c r="E576" s="1">
        <v>2015</v>
      </c>
      <c r="F576" s="10">
        <v>495.84500000000003</v>
      </c>
      <c r="G576" s="10">
        <v>212.50500000000002</v>
      </c>
      <c r="H576" s="10">
        <v>13251.811800000001</v>
      </c>
      <c r="I576" s="10">
        <v>10786.7538</v>
      </c>
      <c r="J576" s="10">
        <v>8640.453300000001</v>
      </c>
      <c r="K576" s="10">
        <v>3611.1683000000003</v>
      </c>
      <c r="L576" s="10">
        <v>1933.0871500000001</v>
      </c>
      <c r="M576" s="10">
        <v>15425.029600000002</v>
      </c>
      <c r="N576" s="10">
        <v>0.69418299999999999</v>
      </c>
      <c r="O576" s="10">
        <v>860.64525000000003</v>
      </c>
      <c r="P576" s="10">
        <v>2.0542150000000001</v>
      </c>
      <c r="Q576" s="10">
        <f t="shared" si="66"/>
        <v>1.9700551615445233E-2</v>
      </c>
      <c r="R576">
        <f t="shared" si="67"/>
        <v>0.56015797207935347</v>
      </c>
      <c r="S576">
        <f t="shared" si="68"/>
        <v>5.5795371050698012E-2</v>
      </c>
      <c r="T576">
        <f t="shared" si="69"/>
        <v>1.8680835470868451</v>
      </c>
      <c r="U576">
        <f t="shared" si="70"/>
        <v>9.6437467677344699</v>
      </c>
      <c r="V576">
        <f t="shared" si="71"/>
        <v>0.69418299999999999</v>
      </c>
      <c r="W576" s="14">
        <v>4.3629047293591627E-2</v>
      </c>
      <c r="X576" s="14">
        <v>-8.7691336034690006E-3</v>
      </c>
    </row>
    <row r="577" spans="1:24" x14ac:dyDescent="0.25">
      <c r="A577">
        <f t="shared" si="64"/>
        <v>5</v>
      </c>
      <c r="B577">
        <f t="shared" si="65"/>
        <v>63</v>
      </c>
      <c r="C577" t="s">
        <v>527</v>
      </c>
      <c r="D577" t="s">
        <v>164</v>
      </c>
      <c r="E577" s="1">
        <v>2016</v>
      </c>
      <c r="F577" s="10">
        <v>212.77500000000001</v>
      </c>
      <c r="G577" s="10">
        <v>0</v>
      </c>
      <c r="H577" s="10">
        <v>13201.270250000001</v>
      </c>
      <c r="I577" s="10">
        <v>12026.043000000001</v>
      </c>
      <c r="J577" s="10">
        <v>8394.6830000000009</v>
      </c>
      <c r="K577" s="10">
        <v>4129.2535000000007</v>
      </c>
      <c r="L577" s="10">
        <v>2153.2830000000004</v>
      </c>
      <c r="M577" s="10">
        <v>15384.341750000001</v>
      </c>
      <c r="N577" s="10">
        <v>0.57449250000000007</v>
      </c>
      <c r="O577" s="10">
        <v>1163.8792500000002</v>
      </c>
      <c r="P577" s="10">
        <v>3.617175</v>
      </c>
      <c r="Q577" s="10">
        <f t="shared" si="66"/>
        <v>0</v>
      </c>
      <c r="R577">
        <f t="shared" si="67"/>
        <v>0.54566410031810431</v>
      </c>
      <c r="S577">
        <f t="shared" si="68"/>
        <v>7.5653496842008214E-2</v>
      </c>
      <c r="T577">
        <f t="shared" si="69"/>
        <v>1.9176548089591567</v>
      </c>
      <c r="U577">
        <f t="shared" si="70"/>
        <v>9.6411055016604603</v>
      </c>
      <c r="V577">
        <f t="shared" si="71"/>
        <v>0.57449250000000007</v>
      </c>
      <c r="W577" s="14">
        <v>3.3785723340391982E-2</v>
      </c>
      <c r="X577" s="14">
        <v>-7.7857963500956437E-3</v>
      </c>
    </row>
    <row r="578" spans="1:24" x14ac:dyDescent="0.25">
      <c r="A578">
        <f t="shared" si="64"/>
        <v>5</v>
      </c>
      <c r="B578">
        <f t="shared" si="65"/>
        <v>63</v>
      </c>
      <c r="C578" t="s">
        <v>527</v>
      </c>
      <c r="D578" t="s">
        <v>164</v>
      </c>
      <c r="E578" s="1">
        <v>2017</v>
      </c>
      <c r="F578" s="10">
        <v>1433.8995</v>
      </c>
      <c r="G578" s="10">
        <v>993.30000000000007</v>
      </c>
      <c r="H578" s="10">
        <v>13883.496000000001</v>
      </c>
      <c r="I578" s="10">
        <v>14405.688</v>
      </c>
      <c r="J578" s="10">
        <v>9018.4544999999998</v>
      </c>
      <c r="K578" s="10">
        <v>5581.6365000000005</v>
      </c>
      <c r="L578" s="10">
        <v>2367.6015000000002</v>
      </c>
      <c r="M578" s="10">
        <v>17275.6155</v>
      </c>
      <c r="N578" s="10">
        <v>0.69530999999999998</v>
      </c>
      <c r="O578" s="10">
        <v>1643.202</v>
      </c>
      <c r="P578" s="10">
        <v>5.15097</v>
      </c>
      <c r="Q578" s="10">
        <f t="shared" si="66"/>
        <v>6.8951930654058316E-2</v>
      </c>
      <c r="R578">
        <f t="shared" si="67"/>
        <v>0.52203375908661542</v>
      </c>
      <c r="S578">
        <f t="shared" si="68"/>
        <v>9.5116842580804134E-2</v>
      </c>
      <c r="T578">
        <f t="shared" si="69"/>
        <v>2.3575067425831584</v>
      </c>
      <c r="U578">
        <f t="shared" si="70"/>
        <v>9.7570512775235851</v>
      </c>
      <c r="V578">
        <f t="shared" si="71"/>
        <v>0.69530999999999998</v>
      </c>
      <c r="W578" s="14">
        <v>3.8555515630614545E-2</v>
      </c>
      <c r="X578" s="14">
        <v>3.324392333709366E-2</v>
      </c>
    </row>
    <row r="579" spans="1:24" x14ac:dyDescent="0.25">
      <c r="A579">
        <f t="shared" si="64"/>
        <v>5</v>
      </c>
      <c r="B579">
        <f t="shared" si="65"/>
        <v>63</v>
      </c>
      <c r="C579" t="s">
        <v>527</v>
      </c>
      <c r="D579" t="s">
        <v>164</v>
      </c>
      <c r="E579" s="1">
        <v>2018</v>
      </c>
      <c r="F579" s="10">
        <v>992.59999999999991</v>
      </c>
      <c r="G579" s="10">
        <v>709</v>
      </c>
      <c r="H579" s="10">
        <v>14345.905999999999</v>
      </c>
      <c r="I579" s="10">
        <v>15544.116</v>
      </c>
      <c r="J579" s="10">
        <v>9653.7439999999988</v>
      </c>
      <c r="K579" s="10">
        <v>5425.9769999999999</v>
      </c>
      <c r="L579" s="10">
        <v>2462.357</v>
      </c>
      <c r="M579" s="10">
        <v>17547.040999999997</v>
      </c>
      <c r="N579" s="10">
        <v>0.70899999999999996</v>
      </c>
      <c r="O579" s="10">
        <v>1863.252</v>
      </c>
      <c r="P579" s="10">
        <v>5.7428999999999997</v>
      </c>
      <c r="Q579" s="10">
        <f t="shared" ref="Q579:Q642" si="72">G579/I579</f>
        <v>4.561211457763182E-2</v>
      </c>
      <c r="R579">
        <f t="shared" si="67"/>
        <v>0.55016364297547382</v>
      </c>
      <c r="S579">
        <f t="shared" si="68"/>
        <v>0.10618610852963757</v>
      </c>
      <c r="T579">
        <f t="shared" si="69"/>
        <v>2.2035704002303484</v>
      </c>
      <c r="U579">
        <f t="shared" si="70"/>
        <v>9.7726406106901571</v>
      </c>
      <c r="V579">
        <f t="shared" si="71"/>
        <v>0.70899999999999996</v>
      </c>
      <c r="W579" s="14">
        <v>3.7408531292218772E-2</v>
      </c>
      <c r="X579" s="14">
        <v>4.4618077438622283E-2</v>
      </c>
    </row>
    <row r="580" spans="1:24" x14ac:dyDescent="0.25">
      <c r="A580">
        <f t="shared" si="64"/>
        <v>5</v>
      </c>
      <c r="B580">
        <f t="shared" si="65"/>
        <v>64</v>
      </c>
      <c r="C580" t="s">
        <v>527</v>
      </c>
      <c r="D580" t="s">
        <v>165</v>
      </c>
      <c r="E580" s="1">
        <v>2010</v>
      </c>
      <c r="F580" s="10">
        <v>0</v>
      </c>
      <c r="G580" s="10">
        <v>0</v>
      </c>
      <c r="H580" s="10">
        <v>23750.921249999999</v>
      </c>
      <c r="I580" s="10">
        <v>71760.9375</v>
      </c>
      <c r="J580" s="10">
        <v>8767.9462499999991</v>
      </c>
      <c r="K580" s="10">
        <v>16244.55</v>
      </c>
      <c r="L580" s="10">
        <v>2293.5149999999999</v>
      </c>
      <c r="M580" s="10">
        <v>26428.578750000001</v>
      </c>
      <c r="N580" s="10">
        <v>2.395575</v>
      </c>
      <c r="O580" s="10">
        <v>4709.6437500000002</v>
      </c>
      <c r="P580" s="10">
        <v>11.070675</v>
      </c>
      <c r="Q580" s="10">
        <f t="shared" si="72"/>
        <v>0</v>
      </c>
      <c r="R580">
        <f t="shared" ref="R580:R642" si="73">J580/M580</f>
        <v>0.33176003647188174</v>
      </c>
      <c r="S580">
        <f t="shared" ref="S580:S642" si="74">O580/M580</f>
        <v>0.17820268711952586</v>
      </c>
      <c r="T580">
        <f t="shared" ref="T580:T642" si="75">K580/L580</f>
        <v>7.0828182941903588</v>
      </c>
      <c r="U580">
        <f t="shared" ref="U580:U642" si="76">LN(M580)</f>
        <v>10.182201232032137</v>
      </c>
      <c r="V580">
        <f t="shared" ref="V580:V642" si="77">N580</f>
        <v>2.395575</v>
      </c>
      <c r="W580" s="14">
        <v>0.10937719897912701</v>
      </c>
      <c r="X580" s="14">
        <v>4.8393297104614486E-2</v>
      </c>
    </row>
    <row r="581" spans="1:24" x14ac:dyDescent="0.25">
      <c r="A581">
        <f t="shared" ref="A581:A642" si="78">IF(C581=C580,A580,A580+1)</f>
        <v>5</v>
      </c>
      <c r="B581">
        <f t="shared" ref="B581:B642" si="79">IF(D581=D580,B580,B580+1)</f>
        <v>64</v>
      </c>
      <c r="C581" t="s">
        <v>527</v>
      </c>
      <c r="D581" t="s">
        <v>165</v>
      </c>
      <c r="E581" s="1">
        <v>2011</v>
      </c>
      <c r="F581" s="10">
        <v>0</v>
      </c>
      <c r="G581" s="10">
        <v>0</v>
      </c>
      <c r="H581" s="10">
        <v>32080.184249999998</v>
      </c>
      <c r="I581" s="10">
        <v>53081.25</v>
      </c>
      <c r="J581" s="10">
        <v>21013.805250000001</v>
      </c>
      <c r="K581" s="10">
        <v>17498.411</v>
      </c>
      <c r="L581" s="10">
        <v>6613.2160000000003</v>
      </c>
      <c r="M581" s="10">
        <v>39062.84575</v>
      </c>
      <c r="N581" s="10">
        <v>1.3942675</v>
      </c>
      <c r="O581" s="10">
        <v>1141.6007500000001</v>
      </c>
      <c r="P581" s="10">
        <v>2.06663</v>
      </c>
      <c r="Q581" s="10">
        <f t="shared" si="72"/>
        <v>0</v>
      </c>
      <c r="R581">
        <f t="shared" si="73"/>
        <v>0.53794865290888338</v>
      </c>
      <c r="S581">
        <f t="shared" si="74"/>
        <v>2.9224720526153679E-2</v>
      </c>
      <c r="T581">
        <f t="shared" si="75"/>
        <v>2.6459760273972601</v>
      </c>
      <c r="U581">
        <f t="shared" si="76"/>
        <v>10.572927057639586</v>
      </c>
      <c r="V581">
        <f t="shared" si="77"/>
        <v>1.3942675</v>
      </c>
      <c r="W581" s="14">
        <v>9.6896834729635728E-2</v>
      </c>
      <c r="X581" s="14">
        <v>4.1692708984389953E-2</v>
      </c>
    </row>
    <row r="582" spans="1:24" x14ac:dyDescent="0.25">
      <c r="A582">
        <f t="shared" si="78"/>
        <v>5</v>
      </c>
      <c r="B582">
        <f t="shared" si="79"/>
        <v>64</v>
      </c>
      <c r="C582" t="s">
        <v>527</v>
      </c>
      <c r="D582" t="s">
        <v>165</v>
      </c>
      <c r="E582" s="1">
        <v>2012</v>
      </c>
      <c r="F582" s="10">
        <v>3715.2674999999999</v>
      </c>
      <c r="G582" s="10">
        <v>2109.2399999999998</v>
      </c>
      <c r="H582" s="10">
        <v>27874.428749999999</v>
      </c>
      <c r="I582" s="10">
        <v>29342.25</v>
      </c>
      <c r="J582" s="10">
        <v>27909.866249999999</v>
      </c>
      <c r="K582" s="10">
        <v>6206.5237500000003</v>
      </c>
      <c r="L582" s="10">
        <v>4245.4125000000004</v>
      </c>
      <c r="M582" s="10">
        <v>34116.39</v>
      </c>
      <c r="N582" s="10">
        <v>1.0206</v>
      </c>
      <c r="O582" s="10" t="e">
        <v>#VALUE!</v>
      </c>
      <c r="P582" s="10">
        <v>-5.4857250000000004</v>
      </c>
      <c r="Q582" s="10">
        <f t="shared" si="72"/>
        <v>7.1884057971014492E-2</v>
      </c>
      <c r="R582">
        <f t="shared" si="73"/>
        <v>0.81807794582017612</v>
      </c>
      <c r="S582" t="e">
        <f t="shared" si="74"/>
        <v>#VALUE!</v>
      </c>
      <c r="T582">
        <f t="shared" si="75"/>
        <v>1.4619365609348913</v>
      </c>
      <c r="U582">
        <f t="shared" si="76"/>
        <v>10.437533192960013</v>
      </c>
      <c r="V582">
        <f t="shared" si="77"/>
        <v>1.0206</v>
      </c>
      <c r="W582" s="14">
        <v>8.2389480279243754E-2</v>
      </c>
      <c r="X582" s="14">
        <v>4.5151999999996938E-2</v>
      </c>
    </row>
    <row r="583" spans="1:24" x14ac:dyDescent="0.25">
      <c r="A583">
        <f t="shared" si="78"/>
        <v>5</v>
      </c>
      <c r="B583">
        <f t="shared" si="79"/>
        <v>64</v>
      </c>
      <c r="C583" t="s">
        <v>527</v>
      </c>
      <c r="D583" t="s">
        <v>165</v>
      </c>
      <c r="E583" s="1">
        <v>2013</v>
      </c>
      <c r="F583" s="10">
        <v>5482.2420000000002</v>
      </c>
      <c r="G583" s="10">
        <v>1825.9974000000002</v>
      </c>
      <c r="H583" s="10">
        <v>27118.682100000002</v>
      </c>
      <c r="I583" s="10">
        <v>20682.36</v>
      </c>
      <c r="J583" s="10">
        <v>30533.396400000001</v>
      </c>
      <c r="K583" s="10">
        <v>5410.7037</v>
      </c>
      <c r="L583" s="10">
        <v>7318.1556</v>
      </c>
      <c r="M583" s="10">
        <v>35943.391800000005</v>
      </c>
      <c r="N583" s="10">
        <v>0.57372300000000009</v>
      </c>
      <c r="O583" s="10">
        <v>-492.26850000000002</v>
      </c>
      <c r="P583" s="10">
        <v>-0.87120900000000001</v>
      </c>
      <c r="Q583" s="10">
        <f t="shared" si="72"/>
        <v>8.8287671232876716E-2</v>
      </c>
      <c r="R583">
        <f t="shared" si="73"/>
        <v>0.84948567374768447</v>
      </c>
      <c r="S583">
        <f t="shared" si="74"/>
        <v>-1.3695660741733338E-2</v>
      </c>
      <c r="T583">
        <f t="shared" si="75"/>
        <v>0.73935346496322107</v>
      </c>
      <c r="U583">
        <f t="shared" si="76"/>
        <v>10.489700529841203</v>
      </c>
      <c r="V583">
        <f t="shared" si="77"/>
        <v>0.57372300000000009</v>
      </c>
      <c r="W583" s="14">
        <v>8.5819536324999612E-2</v>
      </c>
      <c r="X583" s="14">
        <v>4.8245614035088945E-2</v>
      </c>
    </row>
    <row r="584" spans="1:24" x14ac:dyDescent="0.25">
      <c r="A584">
        <f t="shared" si="78"/>
        <v>5</v>
      </c>
      <c r="B584">
        <f t="shared" si="79"/>
        <v>64</v>
      </c>
      <c r="C584" t="s">
        <v>527</v>
      </c>
      <c r="D584" t="s">
        <v>165</v>
      </c>
      <c r="E584" s="1">
        <v>2014</v>
      </c>
      <c r="F584" s="10">
        <v>5114.4542999999994</v>
      </c>
      <c r="G584" s="10">
        <v>1871.6936999999998</v>
      </c>
      <c r="H584" s="10">
        <v>25212.357599999999</v>
      </c>
      <c r="I584" s="10">
        <v>14283.419999999998</v>
      </c>
      <c r="J584" s="10">
        <v>29160.803999999996</v>
      </c>
      <c r="K584" s="10">
        <v>4244.0141999999996</v>
      </c>
      <c r="L584" s="10">
        <v>6682.0949999999993</v>
      </c>
      <c r="M584" s="10">
        <v>33404.818199999994</v>
      </c>
      <c r="N584" s="10">
        <v>0.53739599999999998</v>
      </c>
      <c r="O584" s="10">
        <v>-1385.9159999999999</v>
      </c>
      <c r="P584" s="10">
        <v>-2.8425419999999995</v>
      </c>
      <c r="Q584" s="10">
        <f t="shared" si="72"/>
        <v>0.13103960396039604</v>
      </c>
      <c r="R584">
        <f t="shared" si="73"/>
        <v>0.87295203420684986</v>
      </c>
      <c r="S584">
        <f t="shared" si="74"/>
        <v>-4.1488505990432245E-2</v>
      </c>
      <c r="T584">
        <f t="shared" si="75"/>
        <v>0.6351322751322751</v>
      </c>
      <c r="U584">
        <f t="shared" si="76"/>
        <v>10.416455426045712</v>
      </c>
      <c r="V584">
        <f t="shared" si="77"/>
        <v>0.53739599999999998</v>
      </c>
      <c r="W584" s="14">
        <v>6.6473186929412176E-2</v>
      </c>
      <c r="X584" s="14">
        <v>2.8989317035062415E-2</v>
      </c>
    </row>
    <row r="585" spans="1:24" x14ac:dyDescent="0.25">
      <c r="A585">
        <f t="shared" si="78"/>
        <v>5</v>
      </c>
      <c r="B585">
        <f t="shared" si="79"/>
        <v>64</v>
      </c>
      <c r="C585" t="s">
        <v>527</v>
      </c>
      <c r="D585" t="s">
        <v>165</v>
      </c>
      <c r="E585" s="1">
        <v>2015</v>
      </c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3"/>
      <c r="S585" s="3"/>
      <c r="T585" s="3"/>
      <c r="U585" s="3"/>
      <c r="V585" s="3"/>
      <c r="W585" s="15"/>
      <c r="X585" s="15"/>
    </row>
    <row r="586" spans="1:24" x14ac:dyDescent="0.25">
      <c r="A586">
        <f t="shared" si="78"/>
        <v>5</v>
      </c>
      <c r="B586">
        <f t="shared" si="79"/>
        <v>64</v>
      </c>
      <c r="C586" t="s">
        <v>527</v>
      </c>
      <c r="D586" t="s">
        <v>165</v>
      </c>
      <c r="E586" s="1">
        <v>2016</v>
      </c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3"/>
      <c r="S586" s="3"/>
      <c r="T586" s="3"/>
      <c r="U586" s="3"/>
      <c r="V586" s="3"/>
      <c r="W586" s="15"/>
      <c r="X586" s="15"/>
    </row>
    <row r="587" spans="1:24" x14ac:dyDescent="0.25">
      <c r="A587">
        <f t="shared" si="78"/>
        <v>5</v>
      </c>
      <c r="B587">
        <f t="shared" si="79"/>
        <v>64</v>
      </c>
      <c r="C587" t="s">
        <v>527</v>
      </c>
      <c r="D587" t="s">
        <v>165</v>
      </c>
      <c r="E587" s="1">
        <v>2017</v>
      </c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3"/>
      <c r="S587" s="3"/>
      <c r="T587" s="3"/>
      <c r="U587" s="3"/>
      <c r="V587" s="3"/>
      <c r="W587" s="15"/>
      <c r="X587" s="15"/>
    </row>
    <row r="588" spans="1:24" x14ac:dyDescent="0.25">
      <c r="A588">
        <f t="shared" si="78"/>
        <v>5</v>
      </c>
      <c r="B588">
        <f t="shared" si="79"/>
        <v>64</v>
      </c>
      <c r="C588" t="s">
        <v>527</v>
      </c>
      <c r="D588" t="s">
        <v>165</v>
      </c>
      <c r="E588" s="1">
        <v>2018</v>
      </c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3"/>
      <c r="S588" s="3"/>
      <c r="T588" s="3"/>
      <c r="U588" s="3"/>
      <c r="V588" s="3"/>
      <c r="W588" s="15"/>
      <c r="X588" s="15"/>
    </row>
    <row r="589" spans="1:24" x14ac:dyDescent="0.25">
      <c r="A589">
        <f t="shared" si="78"/>
        <v>5</v>
      </c>
      <c r="B589">
        <f t="shared" si="79"/>
        <v>65</v>
      </c>
      <c r="C589" t="s">
        <v>527</v>
      </c>
      <c r="D589" t="s">
        <v>166</v>
      </c>
      <c r="E589" s="1">
        <v>2010</v>
      </c>
      <c r="F589" s="10">
        <v>15490.44</v>
      </c>
      <c r="G589" s="10">
        <v>15153.074999999999</v>
      </c>
      <c r="H589" s="10">
        <v>23501.44125</v>
      </c>
      <c r="I589" s="10">
        <v>99047.8125</v>
      </c>
      <c r="J589" s="10">
        <v>4562.9324999999999</v>
      </c>
      <c r="K589" s="10">
        <v>33939.911249999997</v>
      </c>
      <c r="L589" s="10">
        <v>9230.0512500000004</v>
      </c>
      <c r="M589" s="10">
        <v>47883.858749999999</v>
      </c>
      <c r="N589" s="10">
        <v>3.3382125</v>
      </c>
      <c r="O589" s="10">
        <v>-69.457499999999996</v>
      </c>
      <c r="P589" s="10">
        <v>-0.2905875</v>
      </c>
      <c r="Q589" s="10">
        <f t="shared" si="72"/>
        <v>0.15298747763864043</v>
      </c>
      <c r="R589">
        <f t="shared" si="73"/>
        <v>9.5291662349580378E-2</v>
      </c>
      <c r="S589">
        <f t="shared" si="74"/>
        <v>-1.4505409925844792E-3</v>
      </c>
      <c r="T589">
        <f t="shared" si="75"/>
        <v>3.6771097289411037</v>
      </c>
      <c r="U589">
        <f t="shared" si="76"/>
        <v>10.776533748529804</v>
      </c>
      <c r="V589">
        <f t="shared" si="77"/>
        <v>3.3382125</v>
      </c>
      <c r="W589" s="14">
        <v>0.10937719897912701</v>
      </c>
      <c r="X589" s="14">
        <v>4.8393297104614486E-2</v>
      </c>
    </row>
    <row r="590" spans="1:24" x14ac:dyDescent="0.25">
      <c r="A590">
        <f t="shared" si="78"/>
        <v>5</v>
      </c>
      <c r="B590">
        <f t="shared" si="79"/>
        <v>65</v>
      </c>
      <c r="C590" t="s">
        <v>527</v>
      </c>
      <c r="D590" t="s">
        <v>166</v>
      </c>
      <c r="E590" s="1">
        <v>2011</v>
      </c>
      <c r="F590" s="10">
        <v>16589.66</v>
      </c>
      <c r="G590" s="10">
        <v>12927.053749999999</v>
      </c>
      <c r="H590" s="10">
        <v>22099.493750000001</v>
      </c>
      <c r="I590" s="10">
        <v>89778.087499999994</v>
      </c>
      <c r="J590" s="10">
        <v>4127.598</v>
      </c>
      <c r="K590" s="10">
        <v>34092.317499999997</v>
      </c>
      <c r="L590" s="10">
        <v>12163.3915</v>
      </c>
      <c r="M590" s="10">
        <v>47189.938999999998</v>
      </c>
      <c r="N590" s="10">
        <v>3.1707200000000002</v>
      </c>
      <c r="O590" s="10">
        <v>-356.70600000000002</v>
      </c>
      <c r="P590" s="10">
        <v>-0.53081250000000002</v>
      </c>
      <c r="Q590" s="10">
        <f t="shared" si="72"/>
        <v>0.14398896334253056</v>
      </c>
      <c r="R590">
        <f t="shared" si="73"/>
        <v>8.7467754514367987E-2</v>
      </c>
      <c r="S590">
        <f t="shared" si="74"/>
        <v>-7.5589417481552587E-3</v>
      </c>
      <c r="T590">
        <f t="shared" si="75"/>
        <v>2.8028627952984988</v>
      </c>
      <c r="U590">
        <f t="shared" si="76"/>
        <v>10.76193599207285</v>
      </c>
      <c r="V590">
        <f t="shared" si="77"/>
        <v>3.1707200000000002</v>
      </c>
      <c r="W590" s="14">
        <v>9.6896834729635728E-2</v>
      </c>
      <c r="X590" s="14">
        <v>4.1692708984389953E-2</v>
      </c>
    </row>
    <row r="591" spans="1:24" x14ac:dyDescent="0.25">
      <c r="A591">
        <f t="shared" si="78"/>
        <v>5</v>
      </c>
      <c r="B591">
        <f t="shared" si="79"/>
        <v>65</v>
      </c>
      <c r="C591" t="s">
        <v>527</v>
      </c>
      <c r="D591" t="s">
        <v>166</v>
      </c>
      <c r="E591" s="1">
        <v>2012</v>
      </c>
      <c r="F591" s="10">
        <v>15924.195</v>
      </c>
      <c r="G591" s="10">
        <v>11758.1625</v>
      </c>
      <c r="H591" s="10">
        <v>19392.108749999999</v>
      </c>
      <c r="I591" s="10">
        <v>87619.21875</v>
      </c>
      <c r="J591" s="10">
        <v>3674.16</v>
      </c>
      <c r="K591" s="10">
        <v>33349.522499999999</v>
      </c>
      <c r="L591" s="10">
        <v>14457.0825</v>
      </c>
      <c r="M591" s="10">
        <v>45607.353750000002</v>
      </c>
      <c r="N591" s="10">
        <v>3.2815124999999998</v>
      </c>
      <c r="O591" s="10">
        <v>-1076.5912499999999</v>
      </c>
      <c r="P591" s="10">
        <v>-1.6442999999999999</v>
      </c>
      <c r="Q591" s="10">
        <f t="shared" si="72"/>
        <v>0.13419615773508595</v>
      </c>
      <c r="R591">
        <f t="shared" si="73"/>
        <v>8.0560692473853515E-2</v>
      </c>
      <c r="S591">
        <f t="shared" si="74"/>
        <v>-2.3605650437458232E-2</v>
      </c>
      <c r="T591">
        <f t="shared" si="75"/>
        <v>2.3067947838023333</v>
      </c>
      <c r="U591">
        <f t="shared" si="76"/>
        <v>10.72782424894781</v>
      </c>
      <c r="V591">
        <f t="shared" si="77"/>
        <v>3.2815124999999998</v>
      </c>
      <c r="W591" s="14">
        <v>8.2389480279243754E-2</v>
      </c>
      <c r="X591" s="14">
        <v>4.5151999999996938E-2</v>
      </c>
    </row>
    <row r="592" spans="1:24" x14ac:dyDescent="0.25">
      <c r="A592">
        <f t="shared" si="78"/>
        <v>5</v>
      </c>
      <c r="B592">
        <f t="shared" si="79"/>
        <v>65</v>
      </c>
      <c r="C592" t="s">
        <v>527</v>
      </c>
      <c r="D592" t="s">
        <v>166</v>
      </c>
      <c r="E592" s="1">
        <v>2013</v>
      </c>
      <c r="F592" s="10">
        <v>16737.129000000001</v>
      </c>
      <c r="G592" s="10">
        <v>6998.7123000000001</v>
      </c>
      <c r="H592" s="10">
        <v>16163.406000000001</v>
      </c>
      <c r="I592" s="10">
        <v>83299.621500000008</v>
      </c>
      <c r="J592" s="10">
        <v>3564.1656000000003</v>
      </c>
      <c r="K592" s="10">
        <v>33865.947899999999</v>
      </c>
      <c r="L592" s="10">
        <v>21882.928500000002</v>
      </c>
      <c r="M592" s="10">
        <v>45151.291799999999</v>
      </c>
      <c r="N592" s="10">
        <v>3.8389860000000002</v>
      </c>
      <c r="O592" s="10">
        <v>-1276.3566000000001</v>
      </c>
      <c r="P592" s="10">
        <v>-1.9903230000000001</v>
      </c>
      <c r="Q592" s="10">
        <f t="shared" si="72"/>
        <v>8.4018536626844095E-2</v>
      </c>
      <c r="R592">
        <f t="shared" si="73"/>
        <v>7.8938286323847778E-2</v>
      </c>
      <c r="S592">
        <f t="shared" si="74"/>
        <v>-2.826844037272927E-2</v>
      </c>
      <c r="T592">
        <f t="shared" si="75"/>
        <v>1.5475966984949019</v>
      </c>
      <c r="U592">
        <f t="shared" si="76"/>
        <v>10.717774169731518</v>
      </c>
      <c r="V592">
        <f t="shared" si="77"/>
        <v>3.8389860000000002</v>
      </c>
      <c r="W592" s="14">
        <v>8.5819536324999612E-2</v>
      </c>
      <c r="X592" s="14">
        <v>4.8245614035088945E-2</v>
      </c>
    </row>
    <row r="593" spans="1:24" x14ac:dyDescent="0.25">
      <c r="A593">
        <f t="shared" si="78"/>
        <v>5</v>
      </c>
      <c r="B593">
        <f t="shared" si="79"/>
        <v>65</v>
      </c>
      <c r="C593" t="s">
        <v>527</v>
      </c>
      <c r="D593" t="s">
        <v>166</v>
      </c>
      <c r="E593" s="1">
        <v>2014</v>
      </c>
      <c r="F593" s="10">
        <v>15868.031099999998</v>
      </c>
      <c r="G593" s="10">
        <v>12353.036999999998</v>
      </c>
      <c r="H593" s="10">
        <v>15689.1348</v>
      </c>
      <c r="I593" s="10">
        <v>82094.31</v>
      </c>
      <c r="J593" s="10">
        <v>8249.7356999999993</v>
      </c>
      <c r="K593" s="10">
        <v>24304.441199999997</v>
      </c>
      <c r="L593" s="10">
        <v>12316.974899999999</v>
      </c>
      <c r="M593" s="10">
        <v>40464.5046</v>
      </c>
      <c r="N593" s="10">
        <v>3.7476299999999996</v>
      </c>
      <c r="O593" s="10">
        <v>1275.6083999999998</v>
      </c>
      <c r="P593" s="10">
        <v>2.1071579999999996</v>
      </c>
      <c r="Q593" s="10">
        <f t="shared" si="72"/>
        <v>0.15047372954349697</v>
      </c>
      <c r="R593">
        <f t="shared" si="73"/>
        <v>0.20387586062279381</v>
      </c>
      <c r="S593">
        <f t="shared" si="74"/>
        <v>3.1524132387376363E-2</v>
      </c>
      <c r="T593">
        <f t="shared" si="75"/>
        <v>1.9732476031919168</v>
      </c>
      <c r="U593">
        <f t="shared" si="76"/>
        <v>10.608180439176001</v>
      </c>
      <c r="V593">
        <f t="shared" si="77"/>
        <v>3.7476299999999996</v>
      </c>
      <c r="W593" s="14">
        <v>6.6473186929412176E-2</v>
      </c>
      <c r="X593" s="14">
        <v>2.8989317035062415E-2</v>
      </c>
    </row>
    <row r="594" spans="1:24" x14ac:dyDescent="0.25">
      <c r="A594">
        <f t="shared" si="78"/>
        <v>5</v>
      </c>
      <c r="B594">
        <f t="shared" si="79"/>
        <v>65</v>
      </c>
      <c r="C594" t="s">
        <v>527</v>
      </c>
      <c r="D594" t="s">
        <v>166</v>
      </c>
      <c r="E594" s="1">
        <v>2015</v>
      </c>
      <c r="F594" s="10">
        <v>24662.621950000001</v>
      </c>
      <c r="G594" s="10">
        <v>22817.370200000001</v>
      </c>
      <c r="H594" s="10">
        <v>43275.226549999999</v>
      </c>
      <c r="I594" s="10">
        <v>79937.297500000001</v>
      </c>
      <c r="J594" s="10">
        <v>59811.657300000006</v>
      </c>
      <c r="K594" s="10">
        <v>23592.305100000001</v>
      </c>
      <c r="L594" s="10">
        <v>19338.663350000003</v>
      </c>
      <c r="M594" s="10">
        <v>85537.512600000002</v>
      </c>
      <c r="N594" s="10">
        <v>1.3458650000000001</v>
      </c>
      <c r="O594" s="10">
        <v>9039.9627</v>
      </c>
      <c r="P594" s="10">
        <v>10.115238</v>
      </c>
      <c r="Q594" s="10">
        <f t="shared" si="72"/>
        <v>0.28544085068675235</v>
      </c>
      <c r="R594">
        <f t="shared" si="73"/>
        <v>0.69924475802444608</v>
      </c>
      <c r="S594">
        <f t="shared" si="74"/>
        <v>0.10568418960548544</v>
      </c>
      <c r="T594">
        <f t="shared" si="75"/>
        <v>1.2199553129921981</v>
      </c>
      <c r="U594">
        <f t="shared" si="76"/>
        <v>11.356710302564556</v>
      </c>
      <c r="V594">
        <f t="shared" si="77"/>
        <v>1.3458650000000001</v>
      </c>
      <c r="W594" s="14">
        <v>4.3629047293591627E-2</v>
      </c>
      <c r="X594" s="14">
        <v>-8.7691336034690006E-3</v>
      </c>
    </row>
    <row r="595" spans="1:24" x14ac:dyDescent="0.25">
      <c r="A595">
        <f t="shared" si="78"/>
        <v>5</v>
      </c>
      <c r="B595">
        <f t="shared" si="79"/>
        <v>65</v>
      </c>
      <c r="C595" t="s">
        <v>527</v>
      </c>
      <c r="D595" t="s">
        <v>166</v>
      </c>
      <c r="E595" s="1">
        <v>2016</v>
      </c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3"/>
      <c r="S595" s="3"/>
      <c r="T595" s="3"/>
      <c r="U595" s="3"/>
      <c r="V595" s="3"/>
      <c r="W595" s="15"/>
      <c r="X595" s="15"/>
    </row>
    <row r="596" spans="1:24" x14ac:dyDescent="0.25">
      <c r="A596">
        <f t="shared" si="78"/>
        <v>5</v>
      </c>
      <c r="B596">
        <f t="shared" si="79"/>
        <v>65</v>
      </c>
      <c r="C596" t="s">
        <v>527</v>
      </c>
      <c r="D596" t="s">
        <v>166</v>
      </c>
      <c r="E596" s="1">
        <v>2017</v>
      </c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3"/>
      <c r="S596" s="3"/>
      <c r="T596" s="3"/>
      <c r="U596" s="3"/>
      <c r="V596" s="3"/>
      <c r="W596" s="15"/>
      <c r="X596" s="15"/>
    </row>
    <row r="597" spans="1:24" x14ac:dyDescent="0.25">
      <c r="A597">
        <f t="shared" si="78"/>
        <v>5</v>
      </c>
      <c r="B597">
        <f t="shared" si="79"/>
        <v>65</v>
      </c>
      <c r="C597" t="s">
        <v>527</v>
      </c>
      <c r="D597" t="s">
        <v>166</v>
      </c>
      <c r="E597" s="1">
        <v>2018</v>
      </c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3"/>
      <c r="S597" s="3"/>
      <c r="T597" s="3"/>
      <c r="U597" s="3"/>
      <c r="V597" s="3"/>
      <c r="W597" s="15"/>
      <c r="X597" s="15"/>
    </row>
    <row r="598" spans="1:24" x14ac:dyDescent="0.25">
      <c r="A598">
        <f t="shared" si="78"/>
        <v>5</v>
      </c>
      <c r="B598">
        <f t="shared" si="79"/>
        <v>66</v>
      </c>
      <c r="C598" t="s">
        <v>527</v>
      </c>
      <c r="D598" t="s">
        <v>167</v>
      </c>
      <c r="E598" s="1">
        <v>2010</v>
      </c>
      <c r="F598" s="10">
        <v>0</v>
      </c>
      <c r="G598" s="10">
        <v>0</v>
      </c>
      <c r="H598" s="10">
        <v>35497.743750000001</v>
      </c>
      <c r="I598" s="10">
        <v>62511.75</v>
      </c>
      <c r="J598" s="10">
        <v>31827.127499999999</v>
      </c>
      <c r="K598" s="10">
        <v>4321.2487499999997</v>
      </c>
      <c r="L598" s="10">
        <v>2216.26125</v>
      </c>
      <c r="M598" s="10">
        <v>37714.004999999997</v>
      </c>
      <c r="N598" s="10">
        <v>1.1977875</v>
      </c>
      <c r="O598" s="10">
        <v>2489.13</v>
      </c>
      <c r="P598" s="10">
        <v>4.1036624999999995</v>
      </c>
      <c r="Q598" s="10">
        <f t="shared" si="72"/>
        <v>0</v>
      </c>
      <c r="R598">
        <f t="shared" si="73"/>
        <v>0.84390738931068188</v>
      </c>
      <c r="S598">
        <f t="shared" si="74"/>
        <v>6.6000150342028122E-2</v>
      </c>
      <c r="T598">
        <f t="shared" si="75"/>
        <v>1.9497921330348575</v>
      </c>
      <c r="U598">
        <f t="shared" si="76"/>
        <v>10.53778678986362</v>
      </c>
      <c r="V598">
        <f t="shared" si="77"/>
        <v>1.1977875</v>
      </c>
      <c r="W598" s="14">
        <v>0.10937719897912701</v>
      </c>
      <c r="X598" s="14">
        <v>4.8393297104614486E-2</v>
      </c>
    </row>
    <row r="599" spans="1:24" x14ac:dyDescent="0.25">
      <c r="A599">
        <f t="shared" si="78"/>
        <v>5</v>
      </c>
      <c r="B599">
        <f t="shared" si="79"/>
        <v>66</v>
      </c>
      <c r="C599" t="s">
        <v>527</v>
      </c>
      <c r="D599" t="s">
        <v>167</v>
      </c>
      <c r="E599" s="1">
        <v>2011</v>
      </c>
      <c r="F599" s="10">
        <v>0</v>
      </c>
      <c r="G599" s="10">
        <v>0</v>
      </c>
      <c r="H599" s="10">
        <v>34840.409249999997</v>
      </c>
      <c r="I599" s="10">
        <v>65926.912500000006</v>
      </c>
      <c r="J599" s="10">
        <v>30508.271499999999</v>
      </c>
      <c r="K599" s="10">
        <v>4413.5289999999995</v>
      </c>
      <c r="L599" s="10">
        <v>2080.0772499999998</v>
      </c>
      <c r="M599" s="10">
        <v>36920.486499999999</v>
      </c>
      <c r="N599" s="10">
        <v>1.1677875</v>
      </c>
      <c r="O599" s="10">
        <v>1624.9939999999999</v>
      </c>
      <c r="P599" s="10">
        <v>2.74607</v>
      </c>
      <c r="Q599" s="10">
        <f t="shared" si="72"/>
        <v>0</v>
      </c>
      <c r="R599">
        <f t="shared" si="73"/>
        <v>0.82632365908829508</v>
      </c>
      <c r="S599">
        <f t="shared" si="74"/>
        <v>4.4013342023540236E-2</v>
      </c>
      <c r="T599">
        <f t="shared" si="75"/>
        <v>2.1218101395032325</v>
      </c>
      <c r="U599">
        <f t="shared" si="76"/>
        <v>10.516521865669732</v>
      </c>
      <c r="V599">
        <f t="shared" si="77"/>
        <v>1.1677875</v>
      </c>
      <c r="W599" s="14">
        <v>9.6896834729635728E-2</v>
      </c>
      <c r="X599" s="14">
        <v>4.1692708984389953E-2</v>
      </c>
    </row>
    <row r="600" spans="1:24" x14ac:dyDescent="0.25">
      <c r="A600">
        <f t="shared" si="78"/>
        <v>5</v>
      </c>
      <c r="B600">
        <f t="shared" si="79"/>
        <v>66</v>
      </c>
      <c r="C600" t="s">
        <v>527</v>
      </c>
      <c r="D600" t="s">
        <v>167</v>
      </c>
      <c r="E600" s="1">
        <v>2012</v>
      </c>
      <c r="F600" s="10">
        <v>0</v>
      </c>
      <c r="G600" s="10">
        <v>0</v>
      </c>
      <c r="H600" s="10">
        <v>35353.158750000002</v>
      </c>
      <c r="I600" s="10">
        <v>65063.25</v>
      </c>
      <c r="J600" s="10">
        <v>31349.43</v>
      </c>
      <c r="K600" s="10">
        <v>5156.8649999999998</v>
      </c>
      <c r="L600" s="10">
        <v>1831.41</v>
      </c>
      <c r="M600" s="10">
        <v>37183.86</v>
      </c>
      <c r="N600" s="10">
        <v>1.1977875</v>
      </c>
      <c r="O600" s="10">
        <v>1853.3812499999999</v>
      </c>
      <c r="P600" s="10">
        <v>3.161025</v>
      </c>
      <c r="Q600" s="10">
        <f t="shared" si="72"/>
        <v>0</v>
      </c>
      <c r="R600">
        <f t="shared" si="73"/>
        <v>0.84309240622140891</v>
      </c>
      <c r="S600">
        <f t="shared" si="74"/>
        <v>4.9843702348276911E-2</v>
      </c>
      <c r="T600">
        <f t="shared" si="75"/>
        <v>2.8157894736842102</v>
      </c>
      <c r="U600">
        <f t="shared" si="76"/>
        <v>10.523630075144254</v>
      </c>
      <c r="V600">
        <f t="shared" si="77"/>
        <v>1.1977875</v>
      </c>
      <c r="W600" s="14">
        <v>8.2389480279243754E-2</v>
      </c>
      <c r="X600" s="14">
        <v>4.5151999999996938E-2</v>
      </c>
    </row>
    <row r="601" spans="1:24" x14ac:dyDescent="0.25">
      <c r="A601">
        <f t="shared" si="78"/>
        <v>5</v>
      </c>
      <c r="B601">
        <f t="shared" si="79"/>
        <v>66</v>
      </c>
      <c r="C601" t="s">
        <v>527</v>
      </c>
      <c r="D601" t="s">
        <v>167</v>
      </c>
      <c r="E601" s="1">
        <v>2013</v>
      </c>
      <c r="F601" s="10">
        <v>0</v>
      </c>
      <c r="G601" s="10">
        <v>0</v>
      </c>
      <c r="H601" s="10">
        <v>36128.966400000005</v>
      </c>
      <c r="I601" s="10">
        <v>71396.639999999999</v>
      </c>
      <c r="J601" s="10">
        <v>31378.398300000001</v>
      </c>
      <c r="K601" s="10">
        <v>6153.7103999999999</v>
      </c>
      <c r="L601" s="10">
        <v>2164.5648000000001</v>
      </c>
      <c r="M601" s="10">
        <v>38293.531200000005</v>
      </c>
      <c r="N601" s="10">
        <v>1.2466080000000002</v>
      </c>
      <c r="O601" s="10">
        <v>2475.5085000000004</v>
      </c>
      <c r="P601" s="10">
        <v>4.0373100000000006</v>
      </c>
      <c r="Q601" s="10">
        <f t="shared" si="72"/>
        <v>0</v>
      </c>
      <c r="R601">
        <f t="shared" si="73"/>
        <v>0.81941772713820649</v>
      </c>
      <c r="S601">
        <f t="shared" si="74"/>
        <v>6.4645605208641613E-2</v>
      </c>
      <c r="T601">
        <f t="shared" si="75"/>
        <v>2.8429319371727746</v>
      </c>
      <c r="U601">
        <f t="shared" si="76"/>
        <v>10.553036262731512</v>
      </c>
      <c r="V601">
        <f t="shared" si="77"/>
        <v>1.2466080000000002</v>
      </c>
      <c r="W601" s="14">
        <v>8.5819536324999612E-2</v>
      </c>
      <c r="X601" s="14">
        <v>4.8245614035088945E-2</v>
      </c>
    </row>
    <row r="602" spans="1:24" x14ac:dyDescent="0.25">
      <c r="A602">
        <f t="shared" si="78"/>
        <v>5</v>
      </c>
      <c r="B602">
        <f t="shared" si="79"/>
        <v>66</v>
      </c>
      <c r="C602" t="s">
        <v>527</v>
      </c>
      <c r="D602" t="s">
        <v>167</v>
      </c>
      <c r="E602" s="1">
        <v>2014</v>
      </c>
      <c r="F602" s="10">
        <v>0</v>
      </c>
      <c r="G602" s="10">
        <v>0</v>
      </c>
      <c r="H602" s="10">
        <v>36355.546499999997</v>
      </c>
      <c r="I602" s="10">
        <v>70639.289999999994</v>
      </c>
      <c r="J602" s="10">
        <v>30511.364999999998</v>
      </c>
      <c r="K602" s="10">
        <v>7062.5147999999999</v>
      </c>
      <c r="L602" s="10">
        <v>2056.2467999999999</v>
      </c>
      <c r="M602" s="10">
        <v>38411.086199999998</v>
      </c>
      <c r="N602" s="10">
        <v>1.4424839999999999</v>
      </c>
      <c r="O602" s="10">
        <v>2472.7286999999997</v>
      </c>
      <c r="P602" s="10">
        <v>3.910263</v>
      </c>
      <c r="Q602" s="10">
        <f t="shared" si="72"/>
        <v>0</v>
      </c>
      <c r="R602">
        <f t="shared" si="73"/>
        <v>0.79433746916534731</v>
      </c>
      <c r="S602">
        <f t="shared" si="74"/>
        <v>6.4375391185891528E-2</v>
      </c>
      <c r="T602">
        <f t="shared" si="75"/>
        <v>3.4346629986244843</v>
      </c>
      <c r="U602">
        <f t="shared" si="76"/>
        <v>10.556101400034091</v>
      </c>
      <c r="V602">
        <f t="shared" si="77"/>
        <v>1.4424839999999999</v>
      </c>
      <c r="W602" s="14">
        <v>6.6473186929412176E-2</v>
      </c>
      <c r="X602" s="14">
        <v>2.8989317035062415E-2</v>
      </c>
    </row>
    <row r="603" spans="1:24" x14ac:dyDescent="0.25">
      <c r="A603">
        <f t="shared" si="78"/>
        <v>5</v>
      </c>
      <c r="B603">
        <f t="shared" si="79"/>
        <v>66</v>
      </c>
      <c r="C603" t="s">
        <v>527</v>
      </c>
      <c r="D603" t="s">
        <v>167</v>
      </c>
      <c r="E603" s="1">
        <v>2015</v>
      </c>
      <c r="F603" s="10">
        <v>0</v>
      </c>
      <c r="G603" s="10">
        <v>0</v>
      </c>
      <c r="H603" s="10">
        <v>36407.773300000001</v>
      </c>
      <c r="I603" s="10">
        <v>73951.740000000005</v>
      </c>
      <c r="J603" s="10">
        <v>29629.57215</v>
      </c>
      <c r="K603" s="10">
        <v>8513.6586500000012</v>
      </c>
      <c r="L603" s="10">
        <v>2215.7188000000001</v>
      </c>
      <c r="M603" s="10">
        <v>38623.492100000003</v>
      </c>
      <c r="N603" s="10">
        <v>1.3671154999999999</v>
      </c>
      <c r="O603" s="10">
        <v>2485.6001500000002</v>
      </c>
      <c r="P603" s="10">
        <v>3.6763365000000006</v>
      </c>
      <c r="Q603" s="10">
        <f t="shared" si="72"/>
        <v>0</v>
      </c>
      <c r="R603">
        <f t="shared" si="73"/>
        <v>0.76713861277188855</v>
      </c>
      <c r="S603">
        <f t="shared" si="74"/>
        <v>6.4354619814400466E-2</v>
      </c>
      <c r="T603">
        <f t="shared" si="75"/>
        <v>3.8423913043478266</v>
      </c>
      <c r="U603">
        <f t="shared" si="76"/>
        <v>10.561615973955785</v>
      </c>
      <c r="V603">
        <f t="shared" si="77"/>
        <v>1.3671154999999999</v>
      </c>
      <c r="W603" s="14">
        <v>4.3629047293591627E-2</v>
      </c>
      <c r="X603" s="14">
        <v>-8.7691336034690006E-3</v>
      </c>
    </row>
    <row r="604" spans="1:24" x14ac:dyDescent="0.25">
      <c r="A604">
        <f t="shared" si="78"/>
        <v>5</v>
      </c>
      <c r="B604">
        <f t="shared" si="79"/>
        <v>66</v>
      </c>
      <c r="C604" t="s">
        <v>527</v>
      </c>
      <c r="D604" t="s">
        <v>167</v>
      </c>
      <c r="E604" s="1">
        <v>2016</v>
      </c>
      <c r="F604" s="10">
        <v>0</v>
      </c>
      <c r="G604" s="10">
        <v>0</v>
      </c>
      <c r="H604" s="10">
        <v>36932.775250000006</v>
      </c>
      <c r="I604" s="10">
        <v>76279.837500000009</v>
      </c>
      <c r="J604" s="10">
        <v>29208.333500000001</v>
      </c>
      <c r="K604" s="10">
        <v>6809.5092500000001</v>
      </c>
      <c r="L604" s="10">
        <v>2424.2165</v>
      </c>
      <c r="M604" s="10">
        <v>39356.991750000001</v>
      </c>
      <c r="N604" s="10">
        <v>1.3830375000000001</v>
      </c>
      <c r="O604" s="10">
        <v>2936.2950000000001</v>
      </c>
      <c r="P604" s="10">
        <v>4.2058524999999998</v>
      </c>
      <c r="Q604" s="10">
        <f t="shared" si="72"/>
        <v>0</v>
      </c>
      <c r="R604">
        <f t="shared" si="73"/>
        <v>0.74213836477987416</v>
      </c>
      <c r="S604">
        <f t="shared" si="74"/>
        <v>7.4606692977239555E-2</v>
      </c>
      <c r="T604">
        <f t="shared" si="75"/>
        <v>2.8089526038619077</v>
      </c>
      <c r="U604">
        <f t="shared" si="76"/>
        <v>10.580428919129483</v>
      </c>
      <c r="V604">
        <f t="shared" si="77"/>
        <v>1.3830375000000001</v>
      </c>
      <c r="W604" s="14">
        <v>3.3785723340391982E-2</v>
      </c>
      <c r="X604" s="14">
        <v>-7.7857963500956437E-3</v>
      </c>
    </row>
    <row r="605" spans="1:24" x14ac:dyDescent="0.25">
      <c r="A605">
        <f t="shared" si="78"/>
        <v>5</v>
      </c>
      <c r="B605">
        <f t="shared" si="79"/>
        <v>66</v>
      </c>
      <c r="C605" t="s">
        <v>527</v>
      </c>
      <c r="D605" t="s">
        <v>167</v>
      </c>
      <c r="E605" s="1">
        <v>2017</v>
      </c>
      <c r="F605" s="10">
        <v>0</v>
      </c>
      <c r="G605" s="10">
        <v>0</v>
      </c>
      <c r="H605" s="10">
        <v>36888.324000000001</v>
      </c>
      <c r="I605" s="10">
        <v>76945.275000000009</v>
      </c>
      <c r="J605" s="10">
        <v>32837.078999999998</v>
      </c>
      <c r="K605" s="10">
        <v>4943.0865000000003</v>
      </c>
      <c r="L605" s="10">
        <v>2100.8295000000003</v>
      </c>
      <c r="M605" s="10">
        <v>38989.862999999998</v>
      </c>
      <c r="N605" s="10">
        <v>1.4686649999999999</v>
      </c>
      <c r="O605" s="10">
        <v>2473.317</v>
      </c>
      <c r="P605" s="10">
        <v>3.5758800000000002</v>
      </c>
      <c r="Q605" s="10">
        <f t="shared" si="72"/>
        <v>0</v>
      </c>
      <c r="R605">
        <f t="shared" si="73"/>
        <v>0.84219529060668918</v>
      </c>
      <c r="S605">
        <f t="shared" si="74"/>
        <v>6.3434872802707723E-2</v>
      </c>
      <c r="T605">
        <f t="shared" si="75"/>
        <v>2.3529213103681186</v>
      </c>
      <c r="U605">
        <f t="shared" si="76"/>
        <v>10.571056968249003</v>
      </c>
      <c r="V605">
        <f t="shared" si="77"/>
        <v>1.4686649999999999</v>
      </c>
      <c r="W605" s="14">
        <v>3.8555515630614545E-2</v>
      </c>
      <c r="X605" s="14">
        <v>3.324392333709366E-2</v>
      </c>
    </row>
    <row r="606" spans="1:24" x14ac:dyDescent="0.25">
      <c r="A606">
        <f t="shared" si="78"/>
        <v>5</v>
      </c>
      <c r="B606">
        <f t="shared" si="79"/>
        <v>66</v>
      </c>
      <c r="C606" t="s">
        <v>527</v>
      </c>
      <c r="D606" t="s">
        <v>167</v>
      </c>
      <c r="E606" s="1">
        <v>2018</v>
      </c>
      <c r="F606" s="10">
        <v>0</v>
      </c>
      <c r="G606" s="10">
        <v>0</v>
      </c>
      <c r="H606" s="10">
        <v>36168.216999999997</v>
      </c>
      <c r="I606" s="10">
        <v>77210.099999999991</v>
      </c>
      <c r="J606" s="10">
        <v>32372.231</v>
      </c>
      <c r="K606" s="10">
        <v>4129.2159999999994</v>
      </c>
      <c r="L606" s="10">
        <v>1946.2049999999999</v>
      </c>
      <c r="M606" s="10">
        <v>38114.421999999999</v>
      </c>
      <c r="N606" s="10">
        <v>1.5101699999999998</v>
      </c>
      <c r="O606" s="10">
        <v>1446.36</v>
      </c>
      <c r="P606" s="10">
        <v>2.0986400000000001</v>
      </c>
      <c r="Q606" s="10">
        <f t="shared" si="72"/>
        <v>0</v>
      </c>
      <c r="R606">
        <f t="shared" si="73"/>
        <v>0.849343353547379</v>
      </c>
      <c r="S606">
        <f t="shared" si="74"/>
        <v>3.794784032144053E-2</v>
      </c>
      <c r="T606">
        <f t="shared" si="75"/>
        <v>2.1216757741347902</v>
      </c>
      <c r="U606">
        <f t="shared" si="76"/>
        <v>10.548348019674043</v>
      </c>
      <c r="V606">
        <f t="shared" si="77"/>
        <v>1.5101699999999998</v>
      </c>
      <c r="W606" s="14">
        <v>3.7408531292218772E-2</v>
      </c>
      <c r="X606" s="14">
        <v>4.4618077438622283E-2</v>
      </c>
    </row>
    <row r="607" spans="1:24" x14ac:dyDescent="0.25">
      <c r="A607">
        <f t="shared" si="78"/>
        <v>5</v>
      </c>
      <c r="B607">
        <f t="shared" si="79"/>
        <v>67</v>
      </c>
      <c r="C607" t="s">
        <v>527</v>
      </c>
      <c r="D607" t="s">
        <v>168</v>
      </c>
      <c r="E607" s="1">
        <v>2010</v>
      </c>
      <c r="F607" s="10">
        <v>648.50625000000002</v>
      </c>
      <c r="G607" s="10">
        <v>0</v>
      </c>
      <c r="H607" s="10">
        <v>13838.34375</v>
      </c>
      <c r="I607" s="10">
        <v>39335.625</v>
      </c>
      <c r="J607" s="10">
        <v>17438.793750000001</v>
      </c>
      <c r="K607" s="10">
        <v>691.74</v>
      </c>
      <c r="L607" s="10">
        <v>4316.9962500000001</v>
      </c>
      <c r="M607" s="10">
        <v>18155.34</v>
      </c>
      <c r="N607" s="10">
        <v>2.1262499999999998</v>
      </c>
      <c r="O607" s="10">
        <v>2078.0549999999998</v>
      </c>
      <c r="P607" s="10">
        <v>6.8536124999999997</v>
      </c>
      <c r="Q607" s="10">
        <f t="shared" si="72"/>
        <v>0</v>
      </c>
      <c r="R607">
        <f t="shared" si="73"/>
        <v>0.9605324797001874</v>
      </c>
      <c r="S607">
        <f t="shared" si="74"/>
        <v>0.11445971267957526</v>
      </c>
      <c r="T607">
        <f t="shared" si="75"/>
        <v>0.16023641438187489</v>
      </c>
      <c r="U607">
        <f t="shared" si="76"/>
        <v>9.8067200112963206</v>
      </c>
      <c r="V607">
        <f t="shared" si="77"/>
        <v>2.1262499999999998</v>
      </c>
      <c r="W607" s="14">
        <v>0.10937719897912701</v>
      </c>
      <c r="X607" s="14">
        <v>4.8393297104614486E-2</v>
      </c>
    </row>
    <row r="608" spans="1:24" x14ac:dyDescent="0.25">
      <c r="A608">
        <f t="shared" si="78"/>
        <v>5</v>
      </c>
      <c r="B608">
        <f t="shared" si="79"/>
        <v>67</v>
      </c>
      <c r="C608" t="s">
        <v>527</v>
      </c>
      <c r="D608" t="s">
        <v>168</v>
      </c>
      <c r="E608" s="1">
        <v>2011</v>
      </c>
      <c r="F608" s="10">
        <v>707.75</v>
      </c>
      <c r="G608" s="10">
        <v>0</v>
      </c>
      <c r="H608" s="10">
        <v>14262.578</v>
      </c>
      <c r="I608" s="10">
        <v>36732.224999999999</v>
      </c>
      <c r="J608" s="10">
        <v>17688.795750000001</v>
      </c>
      <c r="K608" s="10">
        <v>871.24024999999995</v>
      </c>
      <c r="L608" s="10">
        <v>4322.2292500000003</v>
      </c>
      <c r="M608" s="10">
        <v>18584.807249999998</v>
      </c>
      <c r="N608" s="10">
        <v>2.0029325</v>
      </c>
      <c r="O608" s="10">
        <v>2362.4695000000002</v>
      </c>
      <c r="P608" s="10">
        <v>7.8064824999999995</v>
      </c>
      <c r="Q608" s="10">
        <f t="shared" si="72"/>
        <v>0</v>
      </c>
      <c r="R608">
        <f t="shared" si="73"/>
        <v>0.95178795841425812</v>
      </c>
      <c r="S608">
        <f t="shared" si="74"/>
        <v>0.12711832133744624</v>
      </c>
      <c r="T608">
        <f t="shared" si="75"/>
        <v>0.20157196659570981</v>
      </c>
      <c r="U608">
        <f t="shared" si="76"/>
        <v>9.8300997114104192</v>
      </c>
      <c r="V608">
        <f t="shared" si="77"/>
        <v>2.0029325</v>
      </c>
      <c r="W608" s="14">
        <v>9.6896834729635728E-2</v>
      </c>
      <c r="X608" s="14">
        <v>4.1692708984389953E-2</v>
      </c>
    </row>
    <row r="609" spans="1:24" x14ac:dyDescent="0.25">
      <c r="A609">
        <f t="shared" si="78"/>
        <v>5</v>
      </c>
      <c r="B609">
        <f t="shared" si="79"/>
        <v>67</v>
      </c>
      <c r="C609" t="s">
        <v>527</v>
      </c>
      <c r="D609" t="s">
        <v>168</v>
      </c>
      <c r="E609" s="1">
        <v>2012</v>
      </c>
      <c r="F609" s="10">
        <v>506.75624999999997</v>
      </c>
      <c r="G609" s="10">
        <v>0</v>
      </c>
      <c r="H609" s="10">
        <v>14650.571249999999</v>
      </c>
      <c r="I609" s="10">
        <v>32212.6875</v>
      </c>
      <c r="J609" s="10">
        <v>17915.07375</v>
      </c>
      <c r="K609" s="10">
        <v>1066.66875</v>
      </c>
      <c r="L609" s="10">
        <v>4381.4925000000003</v>
      </c>
      <c r="M609" s="10">
        <v>19032.063750000001</v>
      </c>
      <c r="N609" s="10">
        <v>1.6939125000000002</v>
      </c>
      <c r="O609" s="10" t="e">
        <v>#VALUE!</v>
      </c>
      <c r="P609" s="10">
        <v>7.7891624999999998</v>
      </c>
      <c r="Q609" s="10">
        <f t="shared" si="72"/>
        <v>0</v>
      </c>
      <c r="R609">
        <f t="shared" si="73"/>
        <v>0.94131009570625246</v>
      </c>
      <c r="S609" t="e">
        <f t="shared" si="74"/>
        <v>#VALUE!</v>
      </c>
      <c r="T609">
        <f t="shared" si="75"/>
        <v>0.24344872209640891</v>
      </c>
      <c r="U609">
        <f t="shared" si="76"/>
        <v>9.8538804015988735</v>
      </c>
      <c r="V609">
        <f t="shared" si="77"/>
        <v>1.6939125000000002</v>
      </c>
      <c r="W609" s="14">
        <v>8.2389480279243754E-2</v>
      </c>
      <c r="X609" s="14">
        <v>4.5151999999996938E-2</v>
      </c>
    </row>
    <row r="610" spans="1:24" x14ac:dyDescent="0.25">
      <c r="A610">
        <f t="shared" si="78"/>
        <v>5</v>
      </c>
      <c r="B610">
        <f t="shared" si="79"/>
        <v>67</v>
      </c>
      <c r="C610" t="s">
        <v>527</v>
      </c>
      <c r="D610" t="s">
        <v>168</v>
      </c>
      <c r="E610" s="1">
        <v>2013</v>
      </c>
      <c r="F610" s="10">
        <v>33.998400000000004</v>
      </c>
      <c r="G610" s="10">
        <v>0</v>
      </c>
      <c r="H610" s="10">
        <v>15335.403300000002</v>
      </c>
      <c r="I610" s="10">
        <v>39735.630000000005</v>
      </c>
      <c r="J610" s="10">
        <v>17037.448200000003</v>
      </c>
      <c r="K610" s="10">
        <v>2146.8573000000001</v>
      </c>
      <c r="L610" s="10">
        <v>3898.4832000000001</v>
      </c>
      <c r="M610" s="10">
        <v>19233.886500000001</v>
      </c>
      <c r="N610" s="10">
        <v>1.6715880000000001</v>
      </c>
      <c r="O610" s="10" t="e">
        <v>#VALUE!</v>
      </c>
      <c r="P610" s="10">
        <v>9.2716469999999997</v>
      </c>
      <c r="Q610" s="10">
        <f t="shared" si="72"/>
        <v>0</v>
      </c>
      <c r="R610">
        <f t="shared" si="73"/>
        <v>0.88580371938869462</v>
      </c>
      <c r="S610" t="e">
        <f t="shared" si="74"/>
        <v>#VALUE!</v>
      </c>
      <c r="T610">
        <f t="shared" si="75"/>
        <v>0.55069040697674421</v>
      </c>
      <c r="U610">
        <f t="shared" si="76"/>
        <v>9.8644289242463863</v>
      </c>
      <c r="V610">
        <f t="shared" si="77"/>
        <v>1.6715880000000001</v>
      </c>
      <c r="W610" s="14">
        <v>8.5819536324999612E-2</v>
      </c>
      <c r="X610" s="14">
        <v>4.8245614035088945E-2</v>
      </c>
    </row>
    <row r="611" spans="1:24" x14ac:dyDescent="0.25">
      <c r="A611">
        <f t="shared" si="78"/>
        <v>5</v>
      </c>
      <c r="B611">
        <f t="shared" si="79"/>
        <v>67</v>
      </c>
      <c r="C611" t="s">
        <v>527</v>
      </c>
      <c r="D611" t="s">
        <v>168</v>
      </c>
      <c r="E611" s="1">
        <v>2014</v>
      </c>
      <c r="F611" s="10">
        <v>0</v>
      </c>
      <c r="G611" s="10">
        <v>0</v>
      </c>
      <c r="H611" s="10">
        <v>16488.8649</v>
      </c>
      <c r="I611" s="10">
        <v>43804.844999999994</v>
      </c>
      <c r="J611" s="10">
        <v>17092.021199999999</v>
      </c>
      <c r="K611" s="10">
        <v>3931.4759999999997</v>
      </c>
      <c r="L611" s="10">
        <v>4604.6351999999997</v>
      </c>
      <c r="M611" s="10">
        <v>21093.500099999997</v>
      </c>
      <c r="N611" s="10">
        <v>1.7041109999999999</v>
      </c>
      <c r="O611" s="10">
        <v>3971.0735999999997</v>
      </c>
      <c r="P611" s="10">
        <v>11.985344999999999</v>
      </c>
      <c r="Q611" s="10">
        <f t="shared" si="72"/>
        <v>0</v>
      </c>
      <c r="R611">
        <f t="shared" si="73"/>
        <v>0.81029801213502739</v>
      </c>
      <c r="S611">
        <f t="shared" si="74"/>
        <v>0.18826053434346821</v>
      </c>
      <c r="T611">
        <f t="shared" si="75"/>
        <v>0.85380835380835374</v>
      </c>
      <c r="U611">
        <f t="shared" si="76"/>
        <v>9.9567202198736524</v>
      </c>
      <c r="V611">
        <f t="shared" si="77"/>
        <v>1.7041109999999999</v>
      </c>
      <c r="W611" s="14">
        <v>6.6473186929412176E-2</v>
      </c>
      <c r="X611" s="14">
        <v>2.8989317035062415E-2</v>
      </c>
    </row>
    <row r="612" spans="1:24" x14ac:dyDescent="0.25">
      <c r="A612">
        <f t="shared" si="78"/>
        <v>5</v>
      </c>
      <c r="B612">
        <f t="shared" si="79"/>
        <v>67</v>
      </c>
      <c r="C612" t="s">
        <v>527</v>
      </c>
      <c r="D612" t="s">
        <v>168</v>
      </c>
      <c r="E612" s="1">
        <v>2015</v>
      </c>
      <c r="F612" s="10">
        <v>0</v>
      </c>
      <c r="G612" s="10">
        <v>0</v>
      </c>
      <c r="H612" s="10">
        <v>16735.4771</v>
      </c>
      <c r="I612" s="10">
        <v>52063.725000000006</v>
      </c>
      <c r="J612" s="10">
        <v>17792.335300000002</v>
      </c>
      <c r="K612" s="10">
        <v>5687.3421500000004</v>
      </c>
      <c r="L612" s="10">
        <v>6813.6186500000003</v>
      </c>
      <c r="M612" s="10">
        <v>23549.804100000001</v>
      </c>
      <c r="N612" s="10">
        <v>2.025881</v>
      </c>
      <c r="O612" s="10">
        <v>4291.1842999999999</v>
      </c>
      <c r="P612" s="10">
        <v>10.8023375</v>
      </c>
      <c r="Q612" s="10">
        <f t="shared" si="72"/>
        <v>0</v>
      </c>
      <c r="R612">
        <f t="shared" si="73"/>
        <v>0.75551946098778811</v>
      </c>
      <c r="S612">
        <f t="shared" si="74"/>
        <v>0.18221740961318653</v>
      </c>
      <c r="T612">
        <f t="shared" si="75"/>
        <v>0.8347021519908514</v>
      </c>
      <c r="U612">
        <f t="shared" si="76"/>
        <v>10.066872780938628</v>
      </c>
      <c r="V612">
        <f t="shared" si="77"/>
        <v>2.025881</v>
      </c>
      <c r="W612" s="14">
        <v>4.3629047293591627E-2</v>
      </c>
      <c r="X612" s="14">
        <v>-8.7691336034690006E-3</v>
      </c>
    </row>
    <row r="613" spans="1:24" x14ac:dyDescent="0.25">
      <c r="A613">
        <f t="shared" si="78"/>
        <v>5</v>
      </c>
      <c r="B613">
        <f t="shared" si="79"/>
        <v>67</v>
      </c>
      <c r="C613" t="s">
        <v>527</v>
      </c>
      <c r="D613" t="s">
        <v>168</v>
      </c>
      <c r="E613" s="1">
        <v>2016</v>
      </c>
      <c r="F613" s="10">
        <v>0</v>
      </c>
      <c r="G613" s="10">
        <v>0</v>
      </c>
      <c r="H613" s="10">
        <v>16704.256000000001</v>
      </c>
      <c r="I613" s="10">
        <v>46810.5</v>
      </c>
      <c r="J613" s="10">
        <v>18126.302250000001</v>
      </c>
      <c r="K613" s="10">
        <v>4978.9350000000004</v>
      </c>
      <c r="L613" s="10">
        <v>6471.90625</v>
      </c>
      <c r="M613" s="10">
        <v>23176.162250000001</v>
      </c>
      <c r="N613" s="10">
        <v>2.1844900000000003</v>
      </c>
      <c r="O613" s="10">
        <v>4262.5925000000007</v>
      </c>
      <c r="P613" s="10">
        <v>10.170645</v>
      </c>
      <c r="Q613" s="10">
        <f t="shared" si="72"/>
        <v>0</v>
      </c>
      <c r="R613">
        <f t="shared" si="73"/>
        <v>0.78210974079627871</v>
      </c>
      <c r="S613">
        <f t="shared" si="74"/>
        <v>0.18392141261437711</v>
      </c>
      <c r="T613">
        <f t="shared" si="75"/>
        <v>0.76931506849315079</v>
      </c>
      <c r="U613">
        <f t="shared" si="76"/>
        <v>10.050879540201347</v>
      </c>
      <c r="V613">
        <f t="shared" si="77"/>
        <v>2.1844900000000003</v>
      </c>
      <c r="W613" s="14">
        <v>3.3785723340391982E-2</v>
      </c>
      <c r="X613" s="14">
        <v>-7.7857963500956437E-3</v>
      </c>
    </row>
    <row r="614" spans="1:24" x14ac:dyDescent="0.25">
      <c r="A614">
        <f t="shared" si="78"/>
        <v>5</v>
      </c>
      <c r="B614">
        <f t="shared" si="79"/>
        <v>67</v>
      </c>
      <c r="C614" t="s">
        <v>527</v>
      </c>
      <c r="D614" t="s">
        <v>168</v>
      </c>
      <c r="E614" s="1">
        <v>2017</v>
      </c>
      <c r="F614" s="10">
        <v>0</v>
      </c>
      <c r="G614" s="10">
        <v>0</v>
      </c>
      <c r="H614" s="10">
        <v>16391.5785</v>
      </c>
      <c r="I614" s="10">
        <v>44059.950000000004</v>
      </c>
      <c r="J614" s="10">
        <v>18101.4735</v>
      </c>
      <c r="K614" s="10">
        <v>3713.5230000000001</v>
      </c>
      <c r="L614" s="10">
        <v>5494.3680000000004</v>
      </c>
      <c r="M614" s="10">
        <v>21885.946500000002</v>
      </c>
      <c r="N614" s="10">
        <v>1.9865999999999999</v>
      </c>
      <c r="O614" s="10">
        <v>3858.9704999999999</v>
      </c>
      <c r="P614" s="10">
        <v>9.7272450000000017</v>
      </c>
      <c r="Q614" s="10">
        <f t="shared" si="72"/>
        <v>0</v>
      </c>
      <c r="R614">
        <f t="shared" si="73"/>
        <v>0.82708205011832592</v>
      </c>
      <c r="S614">
        <f t="shared" si="74"/>
        <v>0.1763218465328881</v>
      </c>
      <c r="T614">
        <f t="shared" si="75"/>
        <v>0.67587809917355368</v>
      </c>
      <c r="U614">
        <f t="shared" si="76"/>
        <v>9.9935999974903424</v>
      </c>
      <c r="V614">
        <f t="shared" si="77"/>
        <v>1.9865999999999999</v>
      </c>
      <c r="W614" s="14">
        <v>3.8555515630614545E-2</v>
      </c>
      <c r="X614" s="14">
        <v>3.324392333709366E-2</v>
      </c>
    </row>
    <row r="615" spans="1:24" x14ac:dyDescent="0.25">
      <c r="A615">
        <f t="shared" si="78"/>
        <v>5</v>
      </c>
      <c r="B615">
        <f t="shared" si="79"/>
        <v>67</v>
      </c>
      <c r="C615" t="s">
        <v>527</v>
      </c>
      <c r="D615" t="s">
        <v>168</v>
      </c>
      <c r="E615" s="1">
        <v>2018</v>
      </c>
      <c r="F615" s="10">
        <v>2385.7849999999999</v>
      </c>
      <c r="G615" s="10">
        <v>1595.25</v>
      </c>
      <c r="H615" s="10">
        <v>15269.023999999999</v>
      </c>
      <c r="I615" s="10">
        <v>34032</v>
      </c>
      <c r="J615" s="10">
        <v>18257.458999999999</v>
      </c>
      <c r="K615" s="10">
        <v>1718.616</v>
      </c>
      <c r="L615" s="10">
        <v>5169.3189999999995</v>
      </c>
      <c r="M615" s="10">
        <v>22033.592999999997</v>
      </c>
      <c r="N615" s="10">
        <v>1.96393</v>
      </c>
      <c r="O615" s="10">
        <v>2448.886</v>
      </c>
      <c r="P615" s="10">
        <v>6.1895699999999998</v>
      </c>
      <c r="Q615" s="10">
        <f t="shared" si="72"/>
        <v>4.6875E-2</v>
      </c>
      <c r="R615">
        <f t="shared" si="73"/>
        <v>0.82861923609099986</v>
      </c>
      <c r="S615">
        <f t="shared" si="74"/>
        <v>0.11114328924928404</v>
      </c>
      <c r="T615">
        <f t="shared" si="75"/>
        <v>0.33246468248525585</v>
      </c>
      <c r="U615">
        <f t="shared" si="76"/>
        <v>10.000323522276203</v>
      </c>
      <c r="V615">
        <f t="shared" si="77"/>
        <v>1.96393</v>
      </c>
      <c r="W615" s="14">
        <v>3.7408531292218772E-2</v>
      </c>
      <c r="X615" s="14">
        <v>4.4618077438622283E-2</v>
      </c>
    </row>
    <row r="616" spans="1:24" x14ac:dyDescent="0.25">
      <c r="A616">
        <f t="shared" si="78"/>
        <v>5</v>
      </c>
      <c r="B616">
        <f t="shared" si="79"/>
        <v>68</v>
      </c>
      <c r="C616" t="s">
        <v>527</v>
      </c>
      <c r="D616" t="s">
        <v>169</v>
      </c>
      <c r="E616" s="1">
        <v>2010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3"/>
      <c r="R616" s="3"/>
      <c r="S616" s="3"/>
      <c r="T616" s="3"/>
      <c r="U616" s="3"/>
      <c r="V616" s="3"/>
      <c r="W616" s="15"/>
      <c r="X616" s="15"/>
    </row>
    <row r="617" spans="1:24" x14ac:dyDescent="0.25">
      <c r="A617">
        <f t="shared" si="78"/>
        <v>5</v>
      </c>
      <c r="B617">
        <f t="shared" si="79"/>
        <v>68</v>
      </c>
      <c r="C617" t="s">
        <v>527</v>
      </c>
      <c r="D617" t="s">
        <v>169</v>
      </c>
      <c r="E617" s="1">
        <v>2011</v>
      </c>
      <c r="F617" s="10">
        <v>2695.8197500000001</v>
      </c>
      <c r="G617" s="10">
        <v>1888.9847500000001</v>
      </c>
      <c r="H617" s="10">
        <v>9533.3924999999999</v>
      </c>
      <c r="I617" s="10">
        <v>9512.16</v>
      </c>
      <c r="J617" s="10">
        <v>5881.4025000000001</v>
      </c>
      <c r="K617" s="10">
        <v>738.89099999999996</v>
      </c>
      <c r="L617" s="10">
        <v>1062.33275</v>
      </c>
      <c r="M617" s="10">
        <v>12489.66425</v>
      </c>
      <c r="N617" s="10">
        <v>0.77852500000000002</v>
      </c>
      <c r="O617" s="10">
        <v>-147.91974999999999</v>
      </c>
      <c r="P617" s="10">
        <v>-0.78560250000000009</v>
      </c>
      <c r="Q617" s="10">
        <f t="shared" si="72"/>
        <v>0.19858630952380954</v>
      </c>
      <c r="R617">
        <f t="shared" si="73"/>
        <v>0.47090156967189895</v>
      </c>
      <c r="S617">
        <f t="shared" si="74"/>
        <v>-1.1843372811242705E-2</v>
      </c>
      <c r="T617">
        <f t="shared" si="75"/>
        <v>0.6955363091272484</v>
      </c>
      <c r="U617">
        <f t="shared" si="76"/>
        <v>9.4326567212531049</v>
      </c>
      <c r="V617">
        <f t="shared" si="77"/>
        <v>0.77852500000000002</v>
      </c>
      <c r="W617" s="14">
        <v>9.6896834729635728E-2</v>
      </c>
      <c r="X617" s="14">
        <v>4.1692708984389953E-2</v>
      </c>
    </row>
    <row r="618" spans="1:24" x14ac:dyDescent="0.25">
      <c r="A618">
        <f t="shared" si="78"/>
        <v>5</v>
      </c>
      <c r="B618">
        <f t="shared" si="79"/>
        <v>68</v>
      </c>
      <c r="C618" t="s">
        <v>527</v>
      </c>
      <c r="D618" t="s">
        <v>169</v>
      </c>
      <c r="E618" s="1">
        <v>2012</v>
      </c>
      <c r="F618" s="10">
        <v>2286.4274999999998</v>
      </c>
      <c r="G618" s="10">
        <v>1318.2750000000001</v>
      </c>
      <c r="H618" s="10">
        <v>9836.7412499999991</v>
      </c>
      <c r="I618" s="10">
        <v>7640.3249999999998</v>
      </c>
      <c r="J618" s="10">
        <v>5455.2487499999997</v>
      </c>
      <c r="K618" s="10">
        <v>1157.3887500000001</v>
      </c>
      <c r="L618" s="10">
        <v>1365.76125</v>
      </c>
      <c r="M618" s="10">
        <v>12526.4475</v>
      </c>
      <c r="N618" s="10">
        <v>0.63078750000000006</v>
      </c>
      <c r="O618" s="10">
        <v>495.41624999999999</v>
      </c>
      <c r="P618" s="10">
        <v>2.7145125000000001</v>
      </c>
      <c r="Q618" s="10">
        <f t="shared" si="72"/>
        <v>0.17254174397031541</v>
      </c>
      <c r="R618">
        <f t="shared" si="73"/>
        <v>0.43549847233223943</v>
      </c>
      <c r="S618">
        <f t="shared" si="74"/>
        <v>3.9549620912074229E-2</v>
      </c>
      <c r="T618">
        <f t="shared" si="75"/>
        <v>0.84743124026984951</v>
      </c>
      <c r="U618">
        <f t="shared" si="76"/>
        <v>9.4355974881377751</v>
      </c>
      <c r="V618">
        <f t="shared" si="77"/>
        <v>0.63078750000000006</v>
      </c>
      <c r="W618" s="14">
        <v>8.2389480279243754E-2</v>
      </c>
      <c r="X618" s="14">
        <v>4.5151999999996938E-2</v>
      </c>
    </row>
    <row r="619" spans="1:24" x14ac:dyDescent="0.25">
      <c r="A619">
        <f t="shared" si="78"/>
        <v>5</v>
      </c>
      <c r="B619">
        <f t="shared" si="79"/>
        <v>68</v>
      </c>
      <c r="C619" t="s">
        <v>527</v>
      </c>
      <c r="D619" t="s">
        <v>169</v>
      </c>
      <c r="E619" s="1">
        <v>2013</v>
      </c>
      <c r="F619" s="10">
        <v>1899.6606000000002</v>
      </c>
      <c r="G619" s="10">
        <v>1068.8247000000001</v>
      </c>
      <c r="H619" s="10">
        <v>9779.4981000000007</v>
      </c>
      <c r="I619" s="10">
        <v>7833.7980000000007</v>
      </c>
      <c r="J619" s="10">
        <v>4881.6036000000004</v>
      </c>
      <c r="K619" s="10">
        <v>1137.5298</v>
      </c>
      <c r="L619" s="10">
        <v>1056.0753</v>
      </c>
      <c r="M619" s="10">
        <v>11907.939600000002</v>
      </c>
      <c r="N619" s="10">
        <v>0.48872699999999997</v>
      </c>
      <c r="O619" s="10">
        <v>150.15960000000001</v>
      </c>
      <c r="P619" s="10">
        <v>0.82162800000000002</v>
      </c>
      <c r="Q619" s="10">
        <f t="shared" si="72"/>
        <v>0.13643761301989152</v>
      </c>
      <c r="R619">
        <f t="shared" si="73"/>
        <v>0.40994527718296453</v>
      </c>
      <c r="S619">
        <f t="shared" si="74"/>
        <v>1.2610040447299548E-2</v>
      </c>
      <c r="T619">
        <f t="shared" si="75"/>
        <v>1.0771294433266265</v>
      </c>
      <c r="U619">
        <f t="shared" si="76"/>
        <v>9.3849606499024478</v>
      </c>
      <c r="V619">
        <f t="shared" si="77"/>
        <v>0.48872699999999997</v>
      </c>
      <c r="W619" s="14">
        <v>8.5819536324999612E-2</v>
      </c>
      <c r="X619" s="14">
        <v>4.8245614035088945E-2</v>
      </c>
    </row>
    <row r="620" spans="1:24" x14ac:dyDescent="0.25">
      <c r="A620">
        <f t="shared" si="78"/>
        <v>5</v>
      </c>
      <c r="B620">
        <f t="shared" si="79"/>
        <v>68</v>
      </c>
      <c r="C620" t="s">
        <v>527</v>
      </c>
      <c r="D620" t="s">
        <v>169</v>
      </c>
      <c r="E620" s="1">
        <v>2014</v>
      </c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3"/>
      <c r="S620" s="3"/>
      <c r="T620" s="3"/>
      <c r="U620" s="3"/>
      <c r="V620" s="3"/>
      <c r="W620" s="15"/>
      <c r="X620" s="15"/>
    </row>
    <row r="621" spans="1:24" x14ac:dyDescent="0.25">
      <c r="A621">
        <f t="shared" si="78"/>
        <v>5</v>
      </c>
      <c r="B621">
        <f t="shared" si="79"/>
        <v>68</v>
      </c>
      <c r="C621" t="s">
        <v>527</v>
      </c>
      <c r="D621" t="s">
        <v>169</v>
      </c>
      <c r="E621" s="1">
        <v>2015</v>
      </c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3"/>
      <c r="S621" s="3"/>
      <c r="T621" s="3"/>
      <c r="U621" s="3"/>
      <c r="V621" s="3"/>
      <c r="W621" s="15"/>
      <c r="X621" s="15"/>
    </row>
    <row r="622" spans="1:24" x14ac:dyDescent="0.25">
      <c r="A622">
        <f t="shared" si="78"/>
        <v>5</v>
      </c>
      <c r="B622">
        <f t="shared" si="79"/>
        <v>68</v>
      </c>
      <c r="C622" t="s">
        <v>527</v>
      </c>
      <c r="D622" t="s">
        <v>169</v>
      </c>
      <c r="E622" s="1">
        <v>2016</v>
      </c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3"/>
      <c r="S622" s="3"/>
      <c r="T622" s="3"/>
      <c r="U622" s="3"/>
      <c r="V622" s="3"/>
      <c r="W622" s="15"/>
      <c r="X622" s="15"/>
    </row>
    <row r="623" spans="1:24" x14ac:dyDescent="0.25">
      <c r="A623">
        <f t="shared" si="78"/>
        <v>5</v>
      </c>
      <c r="B623">
        <f t="shared" si="79"/>
        <v>68</v>
      </c>
      <c r="C623" t="s">
        <v>527</v>
      </c>
      <c r="D623" t="s">
        <v>169</v>
      </c>
      <c r="E623" s="1">
        <v>2017</v>
      </c>
      <c r="F623" s="10">
        <v>2189.5170000000003</v>
      </c>
      <c r="G623" s="10">
        <v>985.49549999999999</v>
      </c>
      <c r="H623" s="10">
        <v>16792.446</v>
      </c>
      <c r="I623" s="10">
        <v>10876.635</v>
      </c>
      <c r="J623" s="10">
        <v>4486.1684999999998</v>
      </c>
      <c r="K623" s="10">
        <v>3357.3540000000003</v>
      </c>
      <c r="L623" s="10">
        <v>3851.8755000000001</v>
      </c>
      <c r="M623" s="10">
        <v>21636.202499999999</v>
      </c>
      <c r="N623" s="10">
        <v>0.36184500000000003</v>
      </c>
      <c r="O623" s="10">
        <v>-919.51200000000006</v>
      </c>
      <c r="P623" s="10">
        <v>-3.4836450000000001</v>
      </c>
      <c r="Q623" s="10">
        <f t="shared" si="72"/>
        <v>9.0606653620352251E-2</v>
      </c>
      <c r="R623">
        <f t="shared" si="73"/>
        <v>0.20734546646991309</v>
      </c>
      <c r="S623">
        <f t="shared" si="74"/>
        <v>-4.2498770290211513E-2</v>
      </c>
      <c r="T623">
        <f t="shared" si="75"/>
        <v>0.87161539878430649</v>
      </c>
      <c r="U623">
        <f t="shared" si="76"/>
        <v>9.982123232348517</v>
      </c>
      <c r="V623">
        <f t="shared" si="77"/>
        <v>0.36184500000000003</v>
      </c>
      <c r="W623" s="14">
        <v>3.8555515630614545E-2</v>
      </c>
      <c r="X623" s="14">
        <v>3.324392333709366E-2</v>
      </c>
    </row>
    <row r="624" spans="1:24" x14ac:dyDescent="0.25">
      <c r="A624">
        <f t="shared" si="78"/>
        <v>5</v>
      </c>
      <c r="B624">
        <f t="shared" si="79"/>
        <v>68</v>
      </c>
      <c r="C624" t="s">
        <v>527</v>
      </c>
      <c r="D624" t="s">
        <v>169</v>
      </c>
      <c r="E624" s="1">
        <v>2018</v>
      </c>
      <c r="F624" s="10">
        <v>1801.569</v>
      </c>
      <c r="G624" s="10">
        <v>702.61899999999991</v>
      </c>
      <c r="H624" s="10">
        <v>15953.918</v>
      </c>
      <c r="I624" s="10">
        <v>8784.51</v>
      </c>
      <c r="J624" s="10">
        <v>4142.6869999999999</v>
      </c>
      <c r="K624" s="10">
        <v>3536.4919999999997</v>
      </c>
      <c r="L624" s="10">
        <v>3837.1079999999997</v>
      </c>
      <c r="M624" s="10">
        <v>20497.898999999998</v>
      </c>
      <c r="N624" s="10">
        <v>0.46794000000000002</v>
      </c>
      <c r="O624" s="10">
        <v>-255.94899999999998</v>
      </c>
      <c r="P624" s="10">
        <v>-0.85788999999999993</v>
      </c>
      <c r="Q624" s="10">
        <f t="shared" si="72"/>
        <v>7.998385794995963E-2</v>
      </c>
      <c r="R624">
        <f t="shared" si="73"/>
        <v>0.20210300577634813</v>
      </c>
      <c r="S624">
        <f t="shared" si="74"/>
        <v>-1.2486596797066861E-2</v>
      </c>
      <c r="T624">
        <f t="shared" si="75"/>
        <v>0.92165558019216554</v>
      </c>
      <c r="U624">
        <f t="shared" si="76"/>
        <v>9.9280776720693868</v>
      </c>
      <c r="V624">
        <f t="shared" si="77"/>
        <v>0.46794000000000002</v>
      </c>
      <c r="W624" s="14">
        <v>3.7408531292218772E-2</v>
      </c>
      <c r="X624" s="14">
        <v>4.4618077438622283E-2</v>
      </c>
    </row>
    <row r="625" spans="1:24" x14ac:dyDescent="0.25">
      <c r="A625">
        <f t="shared" si="78"/>
        <v>5</v>
      </c>
      <c r="B625">
        <f t="shared" si="79"/>
        <v>69</v>
      </c>
      <c r="C625" t="s">
        <v>527</v>
      </c>
      <c r="D625" t="s">
        <v>171</v>
      </c>
      <c r="E625" s="1">
        <v>2010</v>
      </c>
      <c r="F625" s="10">
        <v>154.50749999999999</v>
      </c>
      <c r="G625" s="10">
        <v>0</v>
      </c>
      <c r="H625" s="10">
        <v>11130.21</v>
      </c>
      <c r="I625" s="10">
        <v>14345.1</v>
      </c>
      <c r="J625" s="10">
        <v>9819.0224999999991</v>
      </c>
      <c r="K625" s="10">
        <v>5891.13</v>
      </c>
      <c r="L625" s="10">
        <v>4580.6512499999999</v>
      </c>
      <c r="M625" s="10">
        <v>15710.86125</v>
      </c>
      <c r="N625" s="10">
        <v>0.8434124999999999</v>
      </c>
      <c r="O625" s="10">
        <v>925.62749999999994</v>
      </c>
      <c r="P625" s="10">
        <v>4.3658999999999999</v>
      </c>
      <c r="Q625" s="10">
        <f t="shared" si="72"/>
        <v>0</v>
      </c>
      <c r="R625">
        <f t="shared" si="73"/>
        <v>0.62498308296115845</v>
      </c>
      <c r="S625">
        <f t="shared" si="74"/>
        <v>5.8916407272071092E-2</v>
      </c>
      <c r="T625">
        <f t="shared" si="75"/>
        <v>1.2860900510598794</v>
      </c>
      <c r="U625">
        <f t="shared" si="76"/>
        <v>9.6621075515165824</v>
      </c>
      <c r="V625">
        <f t="shared" si="77"/>
        <v>0.8434124999999999</v>
      </c>
      <c r="W625" s="14">
        <v>0.10937719897912701</v>
      </c>
      <c r="X625" s="14">
        <v>4.8393297104614486E-2</v>
      </c>
    </row>
    <row r="626" spans="1:24" x14ac:dyDescent="0.25">
      <c r="A626">
        <f t="shared" si="78"/>
        <v>5</v>
      </c>
      <c r="B626">
        <f t="shared" si="79"/>
        <v>69</v>
      </c>
      <c r="C626" t="s">
        <v>527</v>
      </c>
      <c r="D626" t="s">
        <v>171</v>
      </c>
      <c r="E626" s="1">
        <v>2011</v>
      </c>
      <c r="F626" s="10">
        <v>153.58175</v>
      </c>
      <c r="G626" s="10">
        <v>117.48649999999999</v>
      </c>
      <c r="H626" s="10">
        <v>10588.64775</v>
      </c>
      <c r="I626" s="10">
        <v>14636.27</v>
      </c>
      <c r="J626" s="10">
        <v>9056.3690000000006</v>
      </c>
      <c r="K626" s="10">
        <v>4908.9539999999997</v>
      </c>
      <c r="L626" s="10">
        <v>3259.1887499999998</v>
      </c>
      <c r="M626" s="10">
        <v>13964.615249999999</v>
      </c>
      <c r="N626" s="10">
        <v>0.99792749999999997</v>
      </c>
      <c r="O626" s="10">
        <v>-485.51650000000001</v>
      </c>
      <c r="P626" s="10">
        <v>-2.3214199999999998</v>
      </c>
      <c r="Q626" s="10">
        <f t="shared" si="72"/>
        <v>8.0270793036750481E-3</v>
      </c>
      <c r="R626">
        <f t="shared" si="73"/>
        <v>0.64852262936495875</v>
      </c>
      <c r="S626">
        <f t="shared" si="74"/>
        <v>-3.4767624550200195E-2</v>
      </c>
      <c r="T626">
        <f t="shared" si="75"/>
        <v>1.5061889250814333</v>
      </c>
      <c r="U626">
        <f t="shared" si="76"/>
        <v>9.5442819269793322</v>
      </c>
      <c r="V626">
        <f t="shared" si="77"/>
        <v>0.99792749999999997</v>
      </c>
      <c r="W626" s="14">
        <v>9.6896834729635728E-2</v>
      </c>
      <c r="X626" s="14">
        <v>4.1692708984389953E-2</v>
      </c>
    </row>
    <row r="627" spans="1:24" x14ac:dyDescent="0.25">
      <c r="A627">
        <f t="shared" si="78"/>
        <v>5</v>
      </c>
      <c r="B627">
        <f t="shared" si="79"/>
        <v>69</v>
      </c>
      <c r="C627" t="s">
        <v>527</v>
      </c>
      <c r="D627" t="s">
        <v>171</v>
      </c>
      <c r="E627" s="1">
        <v>2012</v>
      </c>
      <c r="F627" s="10">
        <v>2102.8612499999999</v>
      </c>
      <c r="G627" s="10">
        <v>1748.4862499999999</v>
      </c>
      <c r="H627" s="10">
        <v>11334.33</v>
      </c>
      <c r="I627" s="10">
        <v>14812.875</v>
      </c>
      <c r="J627" s="10">
        <v>11855.97</v>
      </c>
      <c r="K627" s="10">
        <v>3162.4425000000001</v>
      </c>
      <c r="L627" s="10">
        <v>1935.5962500000001</v>
      </c>
      <c r="M627" s="10">
        <v>15018.4125</v>
      </c>
      <c r="N627" s="10">
        <v>0.93554999999999999</v>
      </c>
      <c r="O627" s="10">
        <v>841.28625</v>
      </c>
      <c r="P627" s="10">
        <v>4.3304625000000003</v>
      </c>
      <c r="Q627" s="10">
        <f t="shared" si="72"/>
        <v>0.11803827751196172</v>
      </c>
      <c r="R627">
        <f t="shared" si="73"/>
        <v>0.78942897593204331</v>
      </c>
      <c r="S627">
        <f t="shared" si="74"/>
        <v>5.6016989145823502E-2</v>
      </c>
      <c r="T627">
        <f t="shared" si="75"/>
        <v>1.6338337605272795</v>
      </c>
      <c r="U627">
        <f t="shared" si="76"/>
        <v>9.61703222732217</v>
      </c>
      <c r="V627">
        <f t="shared" si="77"/>
        <v>0.93554999999999999</v>
      </c>
      <c r="W627" s="14">
        <v>8.2389480279243754E-2</v>
      </c>
      <c r="X627" s="14">
        <v>4.5151999999996938E-2</v>
      </c>
    </row>
    <row r="628" spans="1:24" x14ac:dyDescent="0.25">
      <c r="A628">
        <f t="shared" si="78"/>
        <v>5</v>
      </c>
      <c r="B628">
        <f t="shared" si="79"/>
        <v>69</v>
      </c>
      <c r="C628" t="s">
        <v>527</v>
      </c>
      <c r="D628" t="s">
        <v>171</v>
      </c>
      <c r="E628" s="1">
        <v>2013</v>
      </c>
      <c r="F628" s="10">
        <v>1710.5445000000002</v>
      </c>
      <c r="G628" s="10">
        <v>828.0027</v>
      </c>
      <c r="H628" s="10">
        <v>10975.816800000001</v>
      </c>
      <c r="I628" s="10">
        <v>11998.602000000001</v>
      </c>
      <c r="J628" s="10">
        <v>11450.3778</v>
      </c>
      <c r="K628" s="10">
        <v>2837.4498000000003</v>
      </c>
      <c r="L628" s="10">
        <v>2484.0081</v>
      </c>
      <c r="M628" s="10">
        <v>14287.827600000001</v>
      </c>
      <c r="N628" s="10">
        <v>0.86412600000000006</v>
      </c>
      <c r="O628" s="10">
        <v>-117.57780000000001</v>
      </c>
      <c r="P628" s="10">
        <v>-0.56664000000000003</v>
      </c>
      <c r="Q628" s="10">
        <f t="shared" si="72"/>
        <v>6.9008264462809915E-2</v>
      </c>
      <c r="R628">
        <f t="shared" si="73"/>
        <v>0.8014078921277018</v>
      </c>
      <c r="S628">
        <f t="shared" si="74"/>
        <v>-8.2292286337497522E-3</v>
      </c>
      <c r="T628">
        <f t="shared" si="75"/>
        <v>1.1422868548617053</v>
      </c>
      <c r="U628">
        <f t="shared" si="76"/>
        <v>9.5671632369740554</v>
      </c>
      <c r="V628">
        <f t="shared" si="77"/>
        <v>0.86412600000000006</v>
      </c>
      <c r="W628" s="14">
        <v>8.5819536324999612E-2</v>
      </c>
      <c r="X628" s="14">
        <v>4.8245614035088945E-2</v>
      </c>
    </row>
    <row r="629" spans="1:24" x14ac:dyDescent="0.25">
      <c r="A629">
        <f t="shared" si="78"/>
        <v>5</v>
      </c>
      <c r="B629">
        <f t="shared" si="79"/>
        <v>69</v>
      </c>
      <c r="C629" t="s">
        <v>527</v>
      </c>
      <c r="D629" t="s">
        <v>171</v>
      </c>
      <c r="E629" s="1">
        <v>2014</v>
      </c>
      <c r="F629" s="10">
        <v>1675.1198999999999</v>
      </c>
      <c r="G629" s="10">
        <v>306.88139999999999</v>
      </c>
      <c r="H629" s="10">
        <v>9834.3467999999993</v>
      </c>
      <c r="I629" s="10">
        <v>10733.777999999998</v>
      </c>
      <c r="J629" s="10">
        <v>10793.8815</v>
      </c>
      <c r="K629" s="10">
        <v>2460.7079999999996</v>
      </c>
      <c r="L629" s="10">
        <v>3133.1600999999996</v>
      </c>
      <c r="M629" s="10">
        <v>13274.388299999999</v>
      </c>
      <c r="N629" s="10">
        <v>0.80609399999999987</v>
      </c>
      <c r="O629" s="10">
        <v>-910.03769999999997</v>
      </c>
      <c r="P629" s="10">
        <v>-4.6739309999999996</v>
      </c>
      <c r="Q629" s="10">
        <f t="shared" si="72"/>
        <v>2.8590250329380767E-2</v>
      </c>
      <c r="R629">
        <f t="shared" si="73"/>
        <v>0.81313588664571468</v>
      </c>
      <c r="S629">
        <f t="shared" si="74"/>
        <v>-6.8555904756831626E-2</v>
      </c>
      <c r="T629">
        <f t="shared" si="75"/>
        <v>0.78537576167907919</v>
      </c>
      <c r="U629">
        <f t="shared" si="76"/>
        <v>9.49359176595242</v>
      </c>
      <c r="V629">
        <f t="shared" si="77"/>
        <v>0.80609399999999987</v>
      </c>
      <c r="W629" s="14">
        <v>6.6473186929412176E-2</v>
      </c>
      <c r="X629" s="14">
        <v>2.8989317035062415E-2</v>
      </c>
    </row>
    <row r="630" spans="1:24" x14ac:dyDescent="0.25">
      <c r="A630">
        <f t="shared" si="78"/>
        <v>5</v>
      </c>
      <c r="B630">
        <f t="shared" si="79"/>
        <v>69</v>
      </c>
      <c r="C630" t="s">
        <v>527</v>
      </c>
      <c r="D630" t="s">
        <v>171</v>
      </c>
      <c r="E630" s="1">
        <v>2015</v>
      </c>
      <c r="F630" s="10">
        <v>2431.7655500000001</v>
      </c>
      <c r="G630" s="10">
        <v>349.21655000000004</v>
      </c>
      <c r="H630" s="10">
        <v>7126.7093500000001</v>
      </c>
      <c r="I630" s="10">
        <v>13090.308000000001</v>
      </c>
      <c r="J630" s="10">
        <v>10205.19845</v>
      </c>
      <c r="K630" s="10">
        <v>889.68760000000009</v>
      </c>
      <c r="L630" s="10">
        <v>3630.2937500000003</v>
      </c>
      <c r="M630" s="10">
        <v>11106.219650000001</v>
      </c>
      <c r="N630" s="10">
        <v>1.1333600000000001</v>
      </c>
      <c r="O630" s="10">
        <v>-2382.1810500000001</v>
      </c>
      <c r="P630" s="10">
        <v>-13.826992000000001</v>
      </c>
      <c r="Q630" s="10">
        <f t="shared" si="72"/>
        <v>2.6677489177489178E-2</v>
      </c>
      <c r="R630">
        <f t="shared" si="73"/>
        <v>0.91887237706486369</v>
      </c>
      <c r="S630">
        <f t="shared" si="74"/>
        <v>-0.21449072007143313</v>
      </c>
      <c r="T630">
        <f t="shared" si="75"/>
        <v>0.24507317073170731</v>
      </c>
      <c r="U630">
        <f t="shared" si="76"/>
        <v>9.3152605592036739</v>
      </c>
      <c r="V630">
        <f t="shared" si="77"/>
        <v>1.1333600000000001</v>
      </c>
      <c r="W630" s="14">
        <v>4.3629047293591627E-2</v>
      </c>
      <c r="X630" s="14">
        <v>-8.7691336034690006E-3</v>
      </c>
    </row>
    <row r="631" spans="1:24" x14ac:dyDescent="0.25">
      <c r="A631">
        <f t="shared" si="78"/>
        <v>5</v>
      </c>
      <c r="B631">
        <f t="shared" si="79"/>
        <v>69</v>
      </c>
      <c r="C631" t="s">
        <v>527</v>
      </c>
      <c r="D631" t="s">
        <v>171</v>
      </c>
      <c r="E631" s="1">
        <v>2016</v>
      </c>
      <c r="F631" s="10">
        <v>2822.8150000000001</v>
      </c>
      <c r="G631" s="10">
        <v>2774.5860000000002</v>
      </c>
      <c r="H631" s="10">
        <v>7530.8165000000008</v>
      </c>
      <c r="I631" s="10">
        <v>25994.721750000001</v>
      </c>
      <c r="J631" s="10">
        <v>10096.883</v>
      </c>
      <c r="K631" s="10">
        <v>2046.8955000000001</v>
      </c>
      <c r="L631" s="10">
        <v>1984.4815000000001</v>
      </c>
      <c r="M631" s="10">
        <v>12154.41725</v>
      </c>
      <c r="N631" s="10">
        <v>1.1773549999999999</v>
      </c>
      <c r="O631" s="10">
        <v>586.54975000000002</v>
      </c>
      <c r="P631" s="10">
        <v>4.2625925000000002</v>
      </c>
      <c r="Q631" s="10">
        <f t="shared" si="72"/>
        <v>0.10673651469264141</v>
      </c>
      <c r="R631">
        <f t="shared" si="73"/>
        <v>0.83071716169691312</v>
      </c>
      <c r="S631">
        <f t="shared" si="74"/>
        <v>4.825815486958044E-2</v>
      </c>
      <c r="T631">
        <f t="shared" si="75"/>
        <v>1.0314510364546103</v>
      </c>
      <c r="U631">
        <f t="shared" si="76"/>
        <v>9.4054479423676725</v>
      </c>
      <c r="V631">
        <f t="shared" si="77"/>
        <v>1.1773549999999999</v>
      </c>
      <c r="W631" s="14">
        <v>3.3785723340391982E-2</v>
      </c>
      <c r="X631" s="14">
        <v>-7.7857963500956437E-3</v>
      </c>
    </row>
    <row r="632" spans="1:24" x14ac:dyDescent="0.25">
      <c r="A632">
        <f t="shared" si="78"/>
        <v>5</v>
      </c>
      <c r="B632">
        <f t="shared" si="79"/>
        <v>69</v>
      </c>
      <c r="C632" t="s">
        <v>527</v>
      </c>
      <c r="D632" t="s">
        <v>171</v>
      </c>
      <c r="E632" s="1">
        <v>2017</v>
      </c>
      <c r="F632" s="10">
        <v>2856.4470000000001</v>
      </c>
      <c r="G632" s="10">
        <v>2413.7190000000001</v>
      </c>
      <c r="H632" s="10">
        <v>10620.505500000001</v>
      </c>
      <c r="I632" s="10">
        <v>20593.237499999999</v>
      </c>
      <c r="J632" s="10">
        <v>11090.904</v>
      </c>
      <c r="K632" s="10">
        <v>4845.8850000000002</v>
      </c>
      <c r="L632" s="10">
        <v>3919.9875000000002</v>
      </c>
      <c r="M632" s="10">
        <v>16952.793000000001</v>
      </c>
      <c r="N632" s="10">
        <v>0.63145499999999999</v>
      </c>
      <c r="O632" s="10">
        <v>876.23250000000007</v>
      </c>
      <c r="P632" s="10">
        <v>3.341745</v>
      </c>
      <c r="Q632" s="10">
        <f t="shared" si="72"/>
        <v>0.1172093023255814</v>
      </c>
      <c r="R632">
        <f t="shared" si="73"/>
        <v>0.65422281744370969</v>
      </c>
      <c r="S632">
        <f t="shared" si="74"/>
        <v>5.1686615886833515E-2</v>
      </c>
      <c r="T632">
        <f t="shared" si="75"/>
        <v>1.2361990950226245</v>
      </c>
      <c r="U632">
        <f t="shared" si="76"/>
        <v>9.738187877995129</v>
      </c>
      <c r="V632">
        <f t="shared" si="77"/>
        <v>0.63145499999999999</v>
      </c>
      <c r="W632" s="14">
        <v>3.8555515630614545E-2</v>
      </c>
      <c r="X632" s="14">
        <v>3.324392333709366E-2</v>
      </c>
    </row>
    <row r="633" spans="1:24" x14ac:dyDescent="0.25">
      <c r="A633">
        <f t="shared" si="78"/>
        <v>5</v>
      </c>
      <c r="B633">
        <f t="shared" si="79"/>
        <v>69</v>
      </c>
      <c r="C633" t="s">
        <v>527</v>
      </c>
      <c r="D633" t="s">
        <v>171</v>
      </c>
      <c r="E633" s="1">
        <v>2018</v>
      </c>
      <c r="F633" s="10">
        <v>4460.3189999999995</v>
      </c>
      <c r="G633" s="10">
        <v>3814.4199999999996</v>
      </c>
      <c r="H633" s="10">
        <v>11041.965999999999</v>
      </c>
      <c r="I633" s="10">
        <v>16898.306</v>
      </c>
      <c r="J633" s="10">
        <v>14609.653999999999</v>
      </c>
      <c r="K633" s="10">
        <v>4468.1179999999995</v>
      </c>
      <c r="L633" s="10">
        <v>4283.7779999999993</v>
      </c>
      <c r="M633" s="10">
        <v>19077.062999999998</v>
      </c>
      <c r="N633" s="10">
        <v>1.2265699999999999</v>
      </c>
      <c r="O633" s="10">
        <v>867.10699999999997</v>
      </c>
      <c r="P633" s="10">
        <v>3.5024600000000001</v>
      </c>
      <c r="Q633" s="10">
        <f t="shared" si="72"/>
        <v>0.22572795166568765</v>
      </c>
      <c r="R633">
        <f t="shared" si="73"/>
        <v>0.7658230200319619</v>
      </c>
      <c r="S633">
        <f t="shared" si="74"/>
        <v>4.5452856134091502E-2</v>
      </c>
      <c r="T633">
        <f t="shared" si="75"/>
        <v>1.0430321085733201</v>
      </c>
      <c r="U633">
        <f t="shared" si="76"/>
        <v>9.8562420023361028</v>
      </c>
      <c r="V633">
        <f t="shared" si="77"/>
        <v>1.2265699999999999</v>
      </c>
      <c r="W633" s="14">
        <v>3.7408531292218772E-2</v>
      </c>
      <c r="X633" s="14">
        <v>4.4618077438622283E-2</v>
      </c>
    </row>
    <row r="634" spans="1:24" x14ac:dyDescent="0.25">
      <c r="A634">
        <f t="shared" si="78"/>
        <v>5</v>
      </c>
      <c r="B634">
        <f t="shared" si="79"/>
        <v>70</v>
      </c>
      <c r="C634" t="s">
        <v>527</v>
      </c>
      <c r="D634" t="s">
        <v>172</v>
      </c>
      <c r="E634" s="1">
        <v>2010</v>
      </c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3"/>
      <c r="S634" s="3"/>
      <c r="T634" s="3"/>
      <c r="U634" s="3"/>
      <c r="V634" s="3"/>
      <c r="W634" s="15"/>
      <c r="X634" s="15"/>
    </row>
    <row r="635" spans="1:24" x14ac:dyDescent="0.25">
      <c r="A635">
        <f t="shared" si="78"/>
        <v>5</v>
      </c>
      <c r="B635">
        <f t="shared" si="79"/>
        <v>70</v>
      </c>
      <c r="C635" t="s">
        <v>527</v>
      </c>
      <c r="D635" t="s">
        <v>172</v>
      </c>
      <c r="E635" s="1">
        <v>2011</v>
      </c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3"/>
      <c r="S635" s="3"/>
      <c r="T635" s="3"/>
      <c r="U635" s="3"/>
      <c r="V635" s="3"/>
      <c r="W635" s="15"/>
      <c r="X635" s="15"/>
    </row>
    <row r="636" spans="1:24" x14ac:dyDescent="0.25">
      <c r="A636">
        <f t="shared" si="78"/>
        <v>5</v>
      </c>
      <c r="B636">
        <f t="shared" si="79"/>
        <v>70</v>
      </c>
      <c r="C636" t="s">
        <v>527</v>
      </c>
      <c r="D636" t="s">
        <v>172</v>
      </c>
      <c r="E636" s="1">
        <v>2012</v>
      </c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3"/>
      <c r="S636" s="3"/>
      <c r="T636" s="3"/>
      <c r="U636" s="3"/>
      <c r="V636" s="3"/>
      <c r="W636" s="15"/>
      <c r="X636" s="15"/>
    </row>
    <row r="637" spans="1:24" x14ac:dyDescent="0.25">
      <c r="A637">
        <f t="shared" si="78"/>
        <v>5</v>
      </c>
      <c r="B637">
        <f t="shared" si="79"/>
        <v>70</v>
      </c>
      <c r="C637" t="s">
        <v>527</v>
      </c>
      <c r="D637" t="s">
        <v>172</v>
      </c>
      <c r="E637" s="1">
        <v>2013</v>
      </c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3"/>
      <c r="S637" s="3"/>
      <c r="T637" s="3"/>
      <c r="U637" s="3"/>
      <c r="V637" s="3"/>
      <c r="W637" s="15"/>
      <c r="X637" s="15"/>
    </row>
    <row r="638" spans="1:24" x14ac:dyDescent="0.25">
      <c r="A638">
        <f t="shared" si="78"/>
        <v>5</v>
      </c>
      <c r="B638">
        <f t="shared" si="79"/>
        <v>70</v>
      </c>
      <c r="C638" t="s">
        <v>527</v>
      </c>
      <c r="D638" t="s">
        <v>172</v>
      </c>
      <c r="E638" s="1">
        <v>2014</v>
      </c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3"/>
      <c r="S638" s="3"/>
      <c r="T638" s="3"/>
      <c r="U638" s="3"/>
      <c r="V638" s="3"/>
      <c r="W638" s="15"/>
      <c r="X638" s="15"/>
    </row>
    <row r="639" spans="1:24" x14ac:dyDescent="0.25">
      <c r="A639">
        <f t="shared" si="78"/>
        <v>5</v>
      </c>
      <c r="B639">
        <f t="shared" si="79"/>
        <v>70</v>
      </c>
      <c r="C639" t="s">
        <v>527</v>
      </c>
      <c r="D639" t="s">
        <v>172</v>
      </c>
      <c r="E639" s="1">
        <v>2015</v>
      </c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3"/>
      <c r="S639" s="3"/>
      <c r="T639" s="3"/>
      <c r="U639" s="3"/>
      <c r="V639" s="3"/>
      <c r="W639" s="15"/>
      <c r="X639" s="15"/>
    </row>
    <row r="640" spans="1:24" x14ac:dyDescent="0.25">
      <c r="A640">
        <f t="shared" si="78"/>
        <v>5</v>
      </c>
      <c r="B640">
        <f t="shared" si="79"/>
        <v>70</v>
      </c>
      <c r="C640" t="s">
        <v>527</v>
      </c>
      <c r="D640" t="s">
        <v>172</v>
      </c>
      <c r="E640" s="1">
        <v>2016</v>
      </c>
      <c r="F640" s="10">
        <v>14267.982250000001</v>
      </c>
      <c r="G640" s="10">
        <v>4732.116</v>
      </c>
      <c r="H640" s="10">
        <v>114610.5445</v>
      </c>
      <c r="I640" s="10">
        <v>45746.625</v>
      </c>
      <c r="J640" s="10">
        <v>116979.43950000001</v>
      </c>
      <c r="K640" s="10">
        <v>18710.015000000003</v>
      </c>
      <c r="L640" s="10">
        <v>17779.479000000003</v>
      </c>
      <c r="M640" s="10">
        <v>152085.18675000002</v>
      </c>
      <c r="N640" s="10">
        <v>0.29788500000000001</v>
      </c>
      <c r="O640" s="10">
        <v>3371.7745000000004</v>
      </c>
      <c r="P640" s="10">
        <v>0.87237750000000003</v>
      </c>
      <c r="Q640" s="10">
        <f t="shared" si="72"/>
        <v>0.10344186046511628</v>
      </c>
      <c r="R640">
        <f t="shared" si="73"/>
        <v>0.76917050239937312</v>
      </c>
      <c r="S640">
        <f t="shared" si="74"/>
        <v>2.2170301868666378E-2</v>
      </c>
      <c r="T640">
        <f t="shared" si="75"/>
        <v>1.0523376416148078</v>
      </c>
      <c r="U640">
        <f t="shared" si="76"/>
        <v>11.932196081985785</v>
      </c>
      <c r="V640">
        <f t="shared" si="77"/>
        <v>0.29788500000000001</v>
      </c>
      <c r="W640" s="14">
        <v>3.3785723340391982E-2</v>
      </c>
      <c r="X640" s="14">
        <v>-7.7857963500956437E-3</v>
      </c>
    </row>
    <row r="641" spans="1:24" x14ac:dyDescent="0.25">
      <c r="A641">
        <f t="shared" si="78"/>
        <v>5</v>
      </c>
      <c r="B641">
        <f t="shared" si="79"/>
        <v>70</v>
      </c>
      <c r="C641" t="s">
        <v>527</v>
      </c>
      <c r="D641" t="s">
        <v>172</v>
      </c>
      <c r="E641" s="1">
        <v>2017</v>
      </c>
      <c r="F641" s="10">
        <v>9404.4225000000006</v>
      </c>
      <c r="G641" s="10">
        <v>451.95150000000001</v>
      </c>
      <c r="H641" s="10">
        <v>118372.98000000001</v>
      </c>
      <c r="I641" s="10">
        <v>46827</v>
      </c>
      <c r="J641" s="10">
        <v>114403.3275</v>
      </c>
      <c r="K641" s="10">
        <v>20552.796000000002</v>
      </c>
      <c r="L641" s="10">
        <v>17135.844000000001</v>
      </c>
      <c r="M641" s="10">
        <v>150400.51949999999</v>
      </c>
      <c r="N641" s="10">
        <v>0.31218000000000001</v>
      </c>
      <c r="O641" s="10">
        <v>4935.2820000000002</v>
      </c>
      <c r="P641" s="10">
        <v>1.9795050000000001</v>
      </c>
      <c r="Q641" s="10">
        <f t="shared" si="72"/>
        <v>9.6515151515151523E-3</v>
      </c>
      <c r="R641">
        <f t="shared" si="73"/>
        <v>0.7606577948023644</v>
      </c>
      <c r="S641">
        <f t="shared" si="74"/>
        <v>3.2814261655525735E-2</v>
      </c>
      <c r="T641">
        <f t="shared" si="75"/>
        <v>1.1994037760847964</v>
      </c>
      <c r="U641">
        <f t="shared" si="76"/>
        <v>11.921057144614251</v>
      </c>
      <c r="V641">
        <f t="shared" si="77"/>
        <v>0.31218000000000001</v>
      </c>
      <c r="W641" s="14">
        <v>3.8555515630614545E-2</v>
      </c>
      <c r="X641" s="14">
        <v>3.324392333709366E-2</v>
      </c>
    </row>
    <row r="642" spans="1:24" x14ac:dyDescent="0.25">
      <c r="A642">
        <f t="shared" si="78"/>
        <v>5</v>
      </c>
      <c r="B642">
        <f t="shared" si="79"/>
        <v>70</v>
      </c>
      <c r="C642" t="s">
        <v>527</v>
      </c>
      <c r="D642" t="s">
        <v>172</v>
      </c>
      <c r="E642" s="1">
        <v>2018</v>
      </c>
      <c r="F642" s="10">
        <v>5212.5679999999993</v>
      </c>
      <c r="G642" s="10">
        <v>150.30799999999999</v>
      </c>
      <c r="H642" s="10">
        <v>117173.594</v>
      </c>
      <c r="I642" s="10">
        <v>76572</v>
      </c>
      <c r="J642" s="10">
        <v>113665.462</v>
      </c>
      <c r="K642" s="10">
        <v>18772.901999999998</v>
      </c>
      <c r="L642" s="10">
        <v>13405.063</v>
      </c>
      <c r="M642" s="10">
        <v>145121.66499999998</v>
      </c>
      <c r="N642" s="10">
        <v>0.31905</v>
      </c>
      <c r="O642" s="10">
        <v>4417.7789999999995</v>
      </c>
      <c r="P642" s="10">
        <v>1.47472</v>
      </c>
      <c r="Q642" s="10">
        <f t="shared" si="72"/>
        <v>1.9629629629629628E-3</v>
      </c>
      <c r="R642">
        <f t="shared" si="73"/>
        <v>0.7832425434203778</v>
      </c>
      <c r="S642">
        <f t="shared" si="74"/>
        <v>3.044189852700491E-2</v>
      </c>
      <c r="T642">
        <f t="shared" si="75"/>
        <v>1.4004337018035646</v>
      </c>
      <c r="U642">
        <f t="shared" si="76"/>
        <v>11.885327738546652</v>
      </c>
      <c r="V642">
        <f t="shared" si="77"/>
        <v>0.31905</v>
      </c>
      <c r="W642" s="14">
        <v>3.7408531292218772E-2</v>
      </c>
      <c r="X642" s="14">
        <v>4.4618077438622283E-2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QY186"/>
  <sheetViews>
    <sheetView topLeftCell="A155" workbookViewId="0">
      <selection activeCell="G14" sqref="G14"/>
    </sheetView>
  </sheetViews>
  <sheetFormatPr baseColWidth="10" defaultRowHeight="15" x14ac:dyDescent="0.25"/>
  <sheetData>
    <row r="4" spans="1:46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</row>
    <row r="5" spans="1:46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</row>
    <row r="6" spans="1:467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9" t="s">
        <v>41</v>
      </c>
      <c r="V6" s="19"/>
      <c r="W6" s="19"/>
      <c r="X6" s="1"/>
      <c r="Y6" s="8" t="s">
        <v>42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</row>
    <row r="7" spans="1:467" x14ac:dyDescent="0.25">
      <c r="A7" t="s">
        <v>0</v>
      </c>
      <c r="B7" s="1" t="s">
        <v>0</v>
      </c>
      <c r="C7" s="1" t="s">
        <v>177</v>
      </c>
      <c r="D7" s="1" t="s">
        <v>178</v>
      </c>
      <c r="E7" s="1" t="s">
        <v>179</v>
      </c>
      <c r="F7" s="1" t="s">
        <v>180</v>
      </c>
      <c r="G7" s="1" t="s">
        <v>181</v>
      </c>
      <c r="H7" s="1" t="s">
        <v>182</v>
      </c>
      <c r="I7" s="1" t="s">
        <v>183</v>
      </c>
      <c r="J7" s="1" t="s">
        <v>184</v>
      </c>
      <c r="K7" s="1" t="s">
        <v>185</v>
      </c>
      <c r="L7" s="1" t="s">
        <v>186</v>
      </c>
      <c r="M7" s="1" t="s">
        <v>187</v>
      </c>
      <c r="N7" s="1" t="s">
        <v>188</v>
      </c>
      <c r="O7" s="1" t="s">
        <v>189</v>
      </c>
      <c r="P7" s="1" t="s">
        <v>190</v>
      </c>
      <c r="Q7" s="1" t="s">
        <v>191</v>
      </c>
      <c r="R7" s="1" t="s">
        <v>192</v>
      </c>
      <c r="S7" s="1" t="s">
        <v>193</v>
      </c>
      <c r="T7" s="1" t="s">
        <v>194</v>
      </c>
      <c r="U7" s="1" t="s">
        <v>195</v>
      </c>
      <c r="V7" s="1" t="s">
        <v>196</v>
      </c>
      <c r="W7" s="1" t="s">
        <v>197</v>
      </c>
      <c r="X7" s="1" t="s">
        <v>198</v>
      </c>
      <c r="Y7" s="1" t="s">
        <v>199</v>
      </c>
      <c r="Z7" s="1" t="s">
        <v>200</v>
      </c>
      <c r="AA7" s="1" t="s">
        <v>201</v>
      </c>
      <c r="AB7" s="1" t="s">
        <v>202</v>
      </c>
      <c r="AC7" s="1" t="s">
        <v>203</v>
      </c>
      <c r="AD7" s="1" t="s">
        <v>204</v>
      </c>
      <c r="AE7" s="1" t="s">
        <v>205</v>
      </c>
      <c r="AF7" s="1" t="s">
        <v>206</v>
      </c>
      <c r="AG7" s="1" t="s">
        <v>207</v>
      </c>
      <c r="AH7" s="1" t="s">
        <v>208</v>
      </c>
      <c r="AI7" s="1" t="s">
        <v>209</v>
      </c>
      <c r="AJ7" s="1" t="s">
        <v>210</v>
      </c>
      <c r="AK7" s="1" t="s">
        <v>211</v>
      </c>
      <c r="AL7" s="1" t="s">
        <v>212</v>
      </c>
      <c r="AM7" s="1" t="s">
        <v>213</v>
      </c>
      <c r="AN7" s="1" t="s">
        <v>214</v>
      </c>
      <c r="AO7" s="1" t="s">
        <v>215</v>
      </c>
      <c r="AP7" s="1" t="s">
        <v>216</v>
      </c>
      <c r="AQ7" s="1" t="s">
        <v>217</v>
      </c>
      <c r="AR7" s="1" t="s">
        <v>218</v>
      </c>
      <c r="AS7" s="1" t="s">
        <v>219</v>
      </c>
      <c r="AT7" s="1" t="s">
        <v>220</v>
      </c>
      <c r="AU7" s="1" t="s">
        <v>221</v>
      </c>
      <c r="AV7" s="1" t="s">
        <v>222</v>
      </c>
      <c r="AW7" s="1" t="s">
        <v>223</v>
      </c>
      <c r="AX7" s="1" t="s">
        <v>224</v>
      </c>
      <c r="AY7" s="1" t="s">
        <v>225</v>
      </c>
      <c r="AZ7" s="1" t="s">
        <v>226</v>
      </c>
      <c r="BA7" s="1" t="s">
        <v>227</v>
      </c>
      <c r="BB7" s="1" t="s">
        <v>228</v>
      </c>
      <c r="BC7" s="1" t="s">
        <v>229</v>
      </c>
      <c r="BD7" s="1" t="s">
        <v>230</v>
      </c>
      <c r="BE7" s="1" t="s">
        <v>231</v>
      </c>
      <c r="BF7" s="1" t="s">
        <v>232</v>
      </c>
      <c r="BG7" s="1" t="s">
        <v>233</v>
      </c>
      <c r="BH7" s="1" t="s">
        <v>234</v>
      </c>
      <c r="BI7" s="1" t="s">
        <v>235</v>
      </c>
      <c r="BJ7" s="1" t="s">
        <v>236</v>
      </c>
      <c r="BK7" s="1" t="s">
        <v>225</v>
      </c>
      <c r="BL7" s="1" t="s">
        <v>225</v>
      </c>
      <c r="BM7" s="1" t="s">
        <v>225</v>
      </c>
      <c r="BN7" s="1" t="s">
        <v>225</v>
      </c>
      <c r="BO7" s="1" t="s">
        <v>237</v>
      </c>
      <c r="BP7" s="1" t="s">
        <v>225</v>
      </c>
      <c r="BQ7" s="1" t="s">
        <v>238</v>
      </c>
      <c r="BR7" s="1" t="s">
        <v>225</v>
      </c>
      <c r="BS7" s="1" t="s">
        <v>239</v>
      </c>
      <c r="BT7" s="1" t="s">
        <v>240</v>
      </c>
      <c r="BU7" s="1" t="s">
        <v>225</v>
      </c>
      <c r="BV7" s="1" t="s">
        <v>241</v>
      </c>
      <c r="BW7" s="1" t="s">
        <v>225</v>
      </c>
      <c r="BX7" s="1" t="s">
        <v>242</v>
      </c>
      <c r="BY7" s="1" t="s">
        <v>243</v>
      </c>
      <c r="BZ7" s="1" t="s">
        <v>225</v>
      </c>
      <c r="CA7" s="1" t="s">
        <v>225</v>
      </c>
      <c r="CB7" s="1" t="s">
        <v>225</v>
      </c>
      <c r="CC7" s="1" t="s">
        <v>225</v>
      </c>
      <c r="CD7" s="1" t="s">
        <v>244</v>
      </c>
      <c r="CE7" s="1" t="s">
        <v>225</v>
      </c>
      <c r="CF7" s="1" t="s">
        <v>225</v>
      </c>
      <c r="CG7" s="1" t="s">
        <v>225</v>
      </c>
      <c r="CH7" s="1" t="s">
        <v>245</v>
      </c>
      <c r="CI7" s="1" t="s">
        <v>246</v>
      </c>
      <c r="CJ7" s="1" t="s">
        <v>225</v>
      </c>
      <c r="CK7" s="1" t="s">
        <v>247</v>
      </c>
      <c r="CL7" s="1" t="s">
        <v>225</v>
      </c>
      <c r="CM7" s="1" t="s">
        <v>248</v>
      </c>
      <c r="CN7" s="1" t="s">
        <v>249</v>
      </c>
      <c r="CO7" s="1" t="s">
        <v>225</v>
      </c>
      <c r="CP7" s="1" t="s">
        <v>225</v>
      </c>
      <c r="CQ7" s="1" t="s">
        <v>225</v>
      </c>
      <c r="CR7" s="1" t="s">
        <v>225</v>
      </c>
      <c r="CS7" s="1" t="s">
        <v>250</v>
      </c>
      <c r="CT7" s="1" t="s">
        <v>225</v>
      </c>
      <c r="CU7" s="1" t="s">
        <v>225</v>
      </c>
      <c r="CV7" s="1" t="s">
        <v>225</v>
      </c>
      <c r="CW7" s="1" t="s">
        <v>251</v>
      </c>
      <c r="CX7" s="1" t="s">
        <v>252</v>
      </c>
      <c r="CY7" s="1" t="s">
        <v>225</v>
      </c>
      <c r="CZ7" s="1" t="s">
        <v>253</v>
      </c>
      <c r="DA7" s="1" t="s">
        <v>225</v>
      </c>
      <c r="DB7" s="1" t="s">
        <v>254</v>
      </c>
      <c r="DC7" s="1" t="s">
        <v>255</v>
      </c>
      <c r="DD7" s="1" t="s">
        <v>225</v>
      </c>
      <c r="DE7" s="1" t="s">
        <v>225</v>
      </c>
      <c r="DF7" s="1" t="s">
        <v>225</v>
      </c>
      <c r="DG7" s="1" t="s">
        <v>225</v>
      </c>
      <c r="DH7" s="1" t="s">
        <v>256</v>
      </c>
      <c r="DI7" s="1" t="s">
        <v>225</v>
      </c>
      <c r="DJ7" s="1" t="s">
        <v>225</v>
      </c>
      <c r="DK7" s="1" t="s">
        <v>225</v>
      </c>
      <c r="DL7" s="1" t="s">
        <v>257</v>
      </c>
      <c r="DM7" s="1" t="s">
        <v>258</v>
      </c>
      <c r="DN7" s="1" t="s">
        <v>225</v>
      </c>
      <c r="DO7" s="1" t="s">
        <v>259</v>
      </c>
      <c r="DP7" s="1" t="s">
        <v>225</v>
      </c>
      <c r="DQ7" s="1" t="s">
        <v>260</v>
      </c>
      <c r="DR7" s="1" t="s">
        <v>261</v>
      </c>
      <c r="DS7" s="1" t="s">
        <v>225</v>
      </c>
      <c r="DT7" s="1" t="s">
        <v>225</v>
      </c>
      <c r="DU7" s="1" t="s">
        <v>225</v>
      </c>
      <c r="DV7" s="1" t="s">
        <v>225</v>
      </c>
      <c r="DW7" s="1" t="s">
        <v>196</v>
      </c>
      <c r="DX7" s="1" t="s">
        <v>225</v>
      </c>
      <c r="DY7" s="1" t="s">
        <v>225</v>
      </c>
      <c r="DZ7" s="1" t="s">
        <v>225</v>
      </c>
      <c r="EA7" s="1" t="s">
        <v>200</v>
      </c>
      <c r="EB7" s="1" t="s">
        <v>201</v>
      </c>
      <c r="EC7" s="1" t="s">
        <v>225</v>
      </c>
      <c r="ED7" s="1" t="s">
        <v>203</v>
      </c>
      <c r="EE7" s="1" t="s">
        <v>225</v>
      </c>
      <c r="EF7" s="1" t="s">
        <v>205</v>
      </c>
      <c r="EG7" s="1" t="s">
        <v>206</v>
      </c>
      <c r="EH7" s="1" t="s">
        <v>262</v>
      </c>
      <c r="EI7" s="1" t="s">
        <v>263</v>
      </c>
      <c r="EJ7" s="1" t="s">
        <v>264</v>
      </c>
      <c r="EK7" s="1" t="s">
        <v>265</v>
      </c>
      <c r="EL7" s="1" t="s">
        <v>266</v>
      </c>
      <c r="EM7" s="1" t="s">
        <v>267</v>
      </c>
      <c r="EN7" s="1" t="s">
        <v>268</v>
      </c>
      <c r="EO7" s="1" t="s">
        <v>269</v>
      </c>
      <c r="EP7" s="1" t="s">
        <v>270</v>
      </c>
      <c r="EQ7" s="1" t="s">
        <v>271</v>
      </c>
      <c r="ER7" s="1" t="s">
        <v>272</v>
      </c>
      <c r="ES7" s="1" t="s">
        <v>273</v>
      </c>
      <c r="ET7" s="1" t="s">
        <v>274</v>
      </c>
      <c r="EU7" s="1" t="s">
        <v>275</v>
      </c>
      <c r="EV7" s="1" t="s">
        <v>276</v>
      </c>
      <c r="EW7" s="1" t="s">
        <v>277</v>
      </c>
      <c r="EX7" s="1" t="s">
        <v>278</v>
      </c>
      <c r="EY7" s="1" t="s">
        <v>279</v>
      </c>
      <c r="EZ7" s="1" t="s">
        <v>280</v>
      </c>
      <c r="FA7" s="1" t="s">
        <v>281</v>
      </c>
      <c r="FB7" s="1" t="s">
        <v>282</v>
      </c>
      <c r="FC7" s="1" t="s">
        <v>283</v>
      </c>
      <c r="FD7" s="1" t="s">
        <v>284</v>
      </c>
      <c r="FE7" s="1" t="s">
        <v>285</v>
      </c>
      <c r="FF7" s="1" t="s">
        <v>286</v>
      </c>
      <c r="FG7" s="1" t="s">
        <v>225</v>
      </c>
      <c r="FH7" s="1" t="s">
        <v>287</v>
      </c>
      <c r="FI7" s="1" t="s">
        <v>288</v>
      </c>
      <c r="FJ7" s="1" t="s">
        <v>289</v>
      </c>
      <c r="FK7" s="1" t="s">
        <v>290</v>
      </c>
      <c r="FL7" s="1" t="s">
        <v>291</v>
      </c>
      <c r="FM7" s="1" t="s">
        <v>292</v>
      </c>
      <c r="FN7" s="1" t="s">
        <v>293</v>
      </c>
      <c r="FO7" s="1" t="s">
        <v>225</v>
      </c>
      <c r="FP7" s="1" t="s">
        <v>294</v>
      </c>
      <c r="FQ7" s="1" t="s">
        <v>295</v>
      </c>
      <c r="FR7" s="1" t="s">
        <v>296</v>
      </c>
      <c r="FS7" s="1" t="s">
        <v>297</v>
      </c>
      <c r="FT7" s="1" t="s">
        <v>298</v>
      </c>
      <c r="FU7" s="1" t="s">
        <v>299</v>
      </c>
      <c r="FV7" s="1" t="s">
        <v>300</v>
      </c>
      <c r="FW7" s="1" t="s">
        <v>301</v>
      </c>
      <c r="FX7" s="1" t="s">
        <v>302</v>
      </c>
      <c r="FY7" s="1" t="s">
        <v>303</v>
      </c>
      <c r="FZ7" s="1" t="s">
        <v>304</v>
      </c>
      <c r="GA7" s="1" t="s">
        <v>305</v>
      </c>
      <c r="GB7" s="1" t="s">
        <v>306</v>
      </c>
      <c r="GC7" s="1" t="s">
        <v>307</v>
      </c>
      <c r="GD7" s="1" t="s">
        <v>308</v>
      </c>
      <c r="GE7" s="1" t="s">
        <v>309</v>
      </c>
      <c r="GF7" s="1" t="s">
        <v>310</v>
      </c>
      <c r="GG7" s="1" t="s">
        <v>311</v>
      </c>
      <c r="GH7" s="1" t="s">
        <v>312</v>
      </c>
      <c r="GI7" s="1" t="s">
        <v>313</v>
      </c>
      <c r="GJ7" s="1" t="s">
        <v>314</v>
      </c>
      <c r="GK7" s="1" t="s">
        <v>315</v>
      </c>
      <c r="GL7" s="1" t="s">
        <v>316</v>
      </c>
      <c r="GM7" s="1" t="s">
        <v>317</v>
      </c>
      <c r="GN7" s="1" t="s">
        <v>318</v>
      </c>
      <c r="GO7" s="1" t="s">
        <v>319</v>
      </c>
      <c r="GP7" s="1" t="s">
        <v>320</v>
      </c>
      <c r="GQ7" s="1" t="s">
        <v>321</v>
      </c>
      <c r="GR7" s="1" t="s">
        <v>322</v>
      </c>
      <c r="GS7" s="1" t="s">
        <v>323</v>
      </c>
      <c r="GT7" s="1" t="s">
        <v>324</v>
      </c>
      <c r="GU7" s="1" t="s">
        <v>325</v>
      </c>
      <c r="GV7" s="1" t="s">
        <v>326</v>
      </c>
      <c r="GW7" s="1" t="s">
        <v>327</v>
      </c>
      <c r="GX7" s="1" t="s">
        <v>328</v>
      </c>
      <c r="GY7" s="1" t="s">
        <v>329</v>
      </c>
      <c r="GZ7" s="1" t="s">
        <v>330</v>
      </c>
      <c r="HA7" s="1" t="s">
        <v>331</v>
      </c>
      <c r="HB7" s="1" t="s">
        <v>332</v>
      </c>
      <c r="HC7" s="1" t="s">
        <v>333</v>
      </c>
      <c r="HD7" s="1" t="s">
        <v>334</v>
      </c>
      <c r="HE7" s="1" t="s">
        <v>335</v>
      </c>
      <c r="HF7" s="1" t="s">
        <v>336</v>
      </c>
      <c r="HG7" s="1" t="s">
        <v>337</v>
      </c>
      <c r="HH7" s="1" t="s">
        <v>338</v>
      </c>
      <c r="HI7" s="1" t="s">
        <v>339</v>
      </c>
      <c r="HJ7" s="1" t="s">
        <v>340</v>
      </c>
      <c r="HK7" s="1" t="s">
        <v>341</v>
      </c>
      <c r="HL7" s="1" t="s">
        <v>342</v>
      </c>
      <c r="HM7" s="1" t="s">
        <v>343</v>
      </c>
      <c r="HN7" s="1" t="s">
        <v>344</v>
      </c>
      <c r="HO7" s="1" t="s">
        <v>345</v>
      </c>
      <c r="HP7" s="1" t="s">
        <v>346</v>
      </c>
      <c r="HQ7" s="1" t="s">
        <v>347</v>
      </c>
      <c r="HR7" s="1" t="s">
        <v>348</v>
      </c>
      <c r="HS7" s="1" t="s">
        <v>349</v>
      </c>
      <c r="HT7" s="1" t="s">
        <v>225</v>
      </c>
      <c r="HU7" s="1" t="s">
        <v>225</v>
      </c>
      <c r="HV7" s="1" t="s">
        <v>225</v>
      </c>
      <c r="HW7" s="1" t="s">
        <v>225</v>
      </c>
      <c r="HX7" s="1" t="s">
        <v>350</v>
      </c>
      <c r="HY7" s="1" t="s">
        <v>225</v>
      </c>
      <c r="HZ7" s="1" t="s">
        <v>225</v>
      </c>
      <c r="IA7" s="1" t="s">
        <v>225</v>
      </c>
      <c r="IB7" s="1" t="s">
        <v>351</v>
      </c>
      <c r="IC7" s="1" t="s">
        <v>352</v>
      </c>
      <c r="ID7" s="1" t="s">
        <v>225</v>
      </c>
      <c r="IE7" s="1" t="s">
        <v>225</v>
      </c>
      <c r="IF7" s="1" t="s">
        <v>225</v>
      </c>
      <c r="IG7" s="1" t="s">
        <v>353</v>
      </c>
      <c r="IH7" s="1" t="s">
        <v>354</v>
      </c>
      <c r="II7" s="1" t="s">
        <v>355</v>
      </c>
      <c r="IJ7" s="1" t="s">
        <v>356</v>
      </c>
      <c r="IK7" s="1" t="s">
        <v>357</v>
      </c>
      <c r="IL7" s="1" t="s">
        <v>358</v>
      </c>
      <c r="IM7" s="1" t="s">
        <v>359</v>
      </c>
      <c r="IN7" s="1" t="s">
        <v>360</v>
      </c>
      <c r="IO7" s="1" t="s">
        <v>361</v>
      </c>
      <c r="IP7" s="1" t="s">
        <v>362</v>
      </c>
      <c r="IQ7" s="1" t="s">
        <v>363</v>
      </c>
      <c r="IR7" s="1" t="s">
        <v>364</v>
      </c>
      <c r="IS7" s="1" t="s">
        <v>365</v>
      </c>
      <c r="IT7" s="1" t="s">
        <v>366</v>
      </c>
      <c r="IU7" s="1" t="s">
        <v>367</v>
      </c>
      <c r="IV7" s="1" t="s">
        <v>368</v>
      </c>
      <c r="IW7" s="1" t="s">
        <v>369</v>
      </c>
      <c r="IX7" s="1" t="s">
        <v>370</v>
      </c>
      <c r="IY7" s="1" t="s">
        <v>371</v>
      </c>
      <c r="IZ7" s="1" t="s">
        <v>372</v>
      </c>
      <c r="JA7" s="1" t="s">
        <v>225</v>
      </c>
      <c r="JB7" s="1" t="s">
        <v>373</v>
      </c>
      <c r="JC7" s="1" t="s">
        <v>374</v>
      </c>
      <c r="JD7" s="1" t="s">
        <v>375</v>
      </c>
      <c r="JE7" s="1" t="s">
        <v>376</v>
      </c>
      <c r="JF7" s="1" t="s">
        <v>377</v>
      </c>
      <c r="JG7" s="1" t="s">
        <v>225</v>
      </c>
      <c r="JH7" s="1" t="s">
        <v>378</v>
      </c>
      <c r="JI7" s="1" t="s">
        <v>379</v>
      </c>
      <c r="JJ7" s="1" t="s">
        <v>380</v>
      </c>
      <c r="JK7" s="1" t="s">
        <v>381</v>
      </c>
      <c r="JL7" s="1" t="s">
        <v>382</v>
      </c>
      <c r="JM7" s="1" t="s">
        <v>383</v>
      </c>
      <c r="JN7" s="1" t="s">
        <v>384</v>
      </c>
      <c r="JO7" s="1" t="s">
        <v>385</v>
      </c>
      <c r="JP7" s="1" t="s">
        <v>386</v>
      </c>
      <c r="JQ7" s="1" t="s">
        <v>387</v>
      </c>
      <c r="JR7" s="1" t="s">
        <v>388</v>
      </c>
      <c r="JS7" s="1" t="s">
        <v>389</v>
      </c>
      <c r="JT7" s="1" t="s">
        <v>390</v>
      </c>
      <c r="JU7" s="1" t="s">
        <v>391</v>
      </c>
      <c r="JV7" s="1" t="s">
        <v>225</v>
      </c>
      <c r="JW7" s="1" t="s">
        <v>392</v>
      </c>
      <c r="JX7" s="1" t="s">
        <v>393</v>
      </c>
      <c r="JY7" s="1" t="s">
        <v>394</v>
      </c>
      <c r="JZ7" s="1" t="s">
        <v>395</v>
      </c>
      <c r="KA7" s="1" t="s">
        <v>396</v>
      </c>
      <c r="KB7" s="1" t="s">
        <v>397</v>
      </c>
      <c r="KC7" s="1" t="s">
        <v>398</v>
      </c>
      <c r="KD7" s="1" t="s">
        <v>399</v>
      </c>
      <c r="KE7" s="1" t="s">
        <v>400</v>
      </c>
      <c r="KF7" s="1" t="s">
        <v>401</v>
      </c>
      <c r="KG7" s="1" t="s">
        <v>402</v>
      </c>
      <c r="KH7" s="1" t="s">
        <v>403</v>
      </c>
      <c r="KI7" s="1" t="s">
        <v>404</v>
      </c>
      <c r="KJ7" s="1" t="s">
        <v>405</v>
      </c>
      <c r="KK7" s="1" t="s">
        <v>406</v>
      </c>
      <c r="KL7" s="1" t="s">
        <v>407</v>
      </c>
      <c r="KM7" s="1" t="s">
        <v>408</v>
      </c>
      <c r="KN7" s="1" t="s">
        <v>409</v>
      </c>
      <c r="KO7" s="1" t="s">
        <v>410</v>
      </c>
      <c r="KP7" s="1" t="s">
        <v>411</v>
      </c>
      <c r="KQ7" s="1" t="s">
        <v>412</v>
      </c>
      <c r="KR7" s="1" t="s">
        <v>413</v>
      </c>
      <c r="KS7" s="1" t="s">
        <v>414</v>
      </c>
      <c r="KT7" s="1" t="s">
        <v>415</v>
      </c>
      <c r="KU7" s="1" t="s">
        <v>416</v>
      </c>
      <c r="KV7" s="1" t="s">
        <v>417</v>
      </c>
      <c r="KW7" s="1" t="s">
        <v>418</v>
      </c>
      <c r="KX7" s="1" t="s">
        <v>419</v>
      </c>
      <c r="KY7" s="1" t="s">
        <v>420</v>
      </c>
      <c r="KZ7" s="1" t="s">
        <v>421</v>
      </c>
      <c r="LA7" s="1" t="s">
        <v>422</v>
      </c>
      <c r="LB7" s="1" t="s">
        <v>423</v>
      </c>
      <c r="LC7" s="1" t="s">
        <v>424</v>
      </c>
      <c r="LD7" s="1" t="s">
        <v>425</v>
      </c>
      <c r="LE7" s="1" t="s">
        <v>426</v>
      </c>
      <c r="LF7" s="1" t="s">
        <v>225</v>
      </c>
      <c r="LG7" s="1" t="s">
        <v>225</v>
      </c>
      <c r="LH7" s="1" t="s">
        <v>225</v>
      </c>
      <c r="LI7" s="1" t="s">
        <v>225</v>
      </c>
      <c r="LJ7" s="1" t="s">
        <v>427</v>
      </c>
      <c r="LK7" s="1" t="s">
        <v>225</v>
      </c>
      <c r="LL7" s="1" t="s">
        <v>225</v>
      </c>
      <c r="LM7" s="1" t="s">
        <v>225</v>
      </c>
      <c r="LN7" s="1" t="s">
        <v>428</v>
      </c>
      <c r="LO7" s="1" t="s">
        <v>429</v>
      </c>
      <c r="LP7" s="1" t="s">
        <v>225</v>
      </c>
      <c r="LQ7" s="1" t="s">
        <v>225</v>
      </c>
      <c r="LR7" s="1" t="s">
        <v>225</v>
      </c>
      <c r="LS7" s="1" t="s">
        <v>430</v>
      </c>
      <c r="LT7" s="1" t="s">
        <v>431</v>
      </c>
      <c r="LU7" s="1" t="s">
        <v>225</v>
      </c>
      <c r="LV7" s="1" t="s">
        <v>225</v>
      </c>
      <c r="LW7" s="1" t="s">
        <v>225</v>
      </c>
      <c r="LX7" s="1" t="s">
        <v>225</v>
      </c>
      <c r="LY7" s="1" t="s">
        <v>432</v>
      </c>
      <c r="LZ7" s="1" t="s">
        <v>225</v>
      </c>
      <c r="MA7" s="1" t="s">
        <v>225</v>
      </c>
      <c r="MB7" s="1" t="s">
        <v>225</v>
      </c>
      <c r="MC7" s="1" t="s">
        <v>433</v>
      </c>
      <c r="MD7" s="1" t="s">
        <v>434</v>
      </c>
      <c r="ME7" s="1" t="s">
        <v>225</v>
      </c>
      <c r="MF7" s="1" t="s">
        <v>435</v>
      </c>
      <c r="MG7" s="1" t="s">
        <v>225</v>
      </c>
      <c r="MH7" s="1" t="s">
        <v>436</v>
      </c>
      <c r="MI7" s="1" t="s">
        <v>437</v>
      </c>
      <c r="MJ7" s="1" t="s">
        <v>438</v>
      </c>
      <c r="MK7" s="1" t="s">
        <v>439</v>
      </c>
      <c r="ML7" s="1" t="s">
        <v>440</v>
      </c>
      <c r="MM7" s="1" t="s">
        <v>441</v>
      </c>
      <c r="MN7" s="1" t="s">
        <v>442</v>
      </c>
      <c r="MO7" s="1" t="s">
        <v>443</v>
      </c>
      <c r="MP7" s="1" t="s">
        <v>444</v>
      </c>
      <c r="MQ7" s="1" t="s">
        <v>445</v>
      </c>
      <c r="MR7" s="1" t="s">
        <v>446</v>
      </c>
      <c r="MS7" s="1" t="s">
        <v>447</v>
      </c>
      <c r="MT7" s="1" t="s">
        <v>448</v>
      </c>
      <c r="MU7" s="1" t="s">
        <v>449</v>
      </c>
      <c r="MV7" s="1" t="s">
        <v>450</v>
      </c>
      <c r="MW7" s="1" t="s">
        <v>451</v>
      </c>
      <c r="MX7" s="1" t="s">
        <v>452</v>
      </c>
      <c r="MY7" s="1" t="s">
        <v>453</v>
      </c>
      <c r="MZ7" s="1" t="s">
        <v>454</v>
      </c>
      <c r="NA7" s="1" t="s">
        <v>455</v>
      </c>
      <c r="NB7" s="1" t="s">
        <v>456</v>
      </c>
      <c r="NC7" s="1" t="s">
        <v>457</v>
      </c>
      <c r="ND7" s="1" t="s">
        <v>458</v>
      </c>
      <c r="NE7" s="1" t="s">
        <v>459</v>
      </c>
      <c r="NF7" s="1" t="s">
        <v>460</v>
      </c>
      <c r="NG7" s="1" t="s">
        <v>461</v>
      </c>
      <c r="NH7" s="1" t="s">
        <v>462</v>
      </c>
      <c r="NI7" s="1" t="s">
        <v>463</v>
      </c>
      <c r="NJ7" s="1" t="s">
        <v>464</v>
      </c>
      <c r="NK7" s="1" t="s">
        <v>465</v>
      </c>
      <c r="NL7" s="1" t="s">
        <v>466</v>
      </c>
      <c r="NM7" s="1" t="s">
        <v>467</v>
      </c>
      <c r="NN7" s="1" t="s">
        <v>225</v>
      </c>
      <c r="NO7" s="1" t="s">
        <v>225</v>
      </c>
      <c r="NP7" s="1" t="s">
        <v>225</v>
      </c>
      <c r="NQ7" s="1" t="s">
        <v>225</v>
      </c>
      <c r="NR7" s="1" t="s">
        <v>468</v>
      </c>
      <c r="NS7" s="1" t="s">
        <v>225</v>
      </c>
      <c r="NT7" s="1" t="s">
        <v>225</v>
      </c>
      <c r="NU7" s="1" t="s">
        <v>225</v>
      </c>
      <c r="NV7" s="1" t="s">
        <v>469</v>
      </c>
      <c r="NW7" s="1" t="s">
        <v>470</v>
      </c>
      <c r="NX7" s="1" t="s">
        <v>225</v>
      </c>
      <c r="NY7" s="1" t="s">
        <v>471</v>
      </c>
      <c r="NZ7" s="1" t="s">
        <v>225</v>
      </c>
      <c r="OA7" s="1" t="s">
        <v>472</v>
      </c>
      <c r="OB7" s="1" t="s">
        <v>473</v>
      </c>
      <c r="OC7" s="1" t="s">
        <v>474</v>
      </c>
      <c r="OD7" s="1" t="s">
        <v>475</v>
      </c>
      <c r="OE7" s="1" t="s">
        <v>476</v>
      </c>
      <c r="OF7" s="1" t="s">
        <v>477</v>
      </c>
      <c r="OG7" s="1" t="s">
        <v>468</v>
      </c>
      <c r="OH7" s="1" t="s">
        <v>478</v>
      </c>
      <c r="OI7" s="1" t="s">
        <v>479</v>
      </c>
      <c r="OJ7" s="1" t="s">
        <v>480</v>
      </c>
      <c r="OK7" s="1" t="s">
        <v>469</v>
      </c>
      <c r="OL7" s="1" t="s">
        <v>470</v>
      </c>
      <c r="OM7" s="1" t="s">
        <v>481</v>
      </c>
      <c r="ON7" s="1" t="s">
        <v>471</v>
      </c>
      <c r="OO7" s="1" t="s">
        <v>482</v>
      </c>
      <c r="OP7" s="1" t="s">
        <v>472</v>
      </c>
      <c r="OQ7" s="1" t="s">
        <v>473</v>
      </c>
      <c r="OR7" s="1" t="s">
        <v>483</v>
      </c>
      <c r="OS7" s="1" t="s">
        <v>484</v>
      </c>
      <c r="OT7" s="1" t="s">
        <v>485</v>
      </c>
      <c r="OU7" s="1" t="s">
        <v>486</v>
      </c>
      <c r="OV7" s="1" t="s">
        <v>487</v>
      </c>
      <c r="OW7" s="1" t="s">
        <v>488</v>
      </c>
      <c r="OX7" s="1" t="s">
        <v>489</v>
      </c>
      <c r="OY7" s="1" t="s">
        <v>490</v>
      </c>
      <c r="OZ7" s="1" t="s">
        <v>491</v>
      </c>
      <c r="PA7" s="1" t="s">
        <v>492</v>
      </c>
      <c r="PB7" s="1" t="s">
        <v>493</v>
      </c>
      <c r="PC7" s="1" t="s">
        <v>494</v>
      </c>
      <c r="PD7" s="1" t="s">
        <v>495</v>
      </c>
      <c r="PE7" s="1" t="s">
        <v>496</v>
      </c>
      <c r="PF7" s="1" t="s">
        <v>497</v>
      </c>
      <c r="PG7" s="1" t="s">
        <v>498</v>
      </c>
      <c r="PH7" s="1" t="s">
        <v>499</v>
      </c>
      <c r="PI7" s="1" t="s">
        <v>500</v>
      </c>
      <c r="PJ7" s="1" t="s">
        <v>225</v>
      </c>
      <c r="PK7" s="1" t="s">
        <v>501</v>
      </c>
      <c r="PL7" s="1" t="s">
        <v>502</v>
      </c>
      <c r="PM7" s="1" t="s">
        <v>503</v>
      </c>
      <c r="PN7" s="1" t="s">
        <v>504</v>
      </c>
      <c r="PO7" s="1" t="s">
        <v>505</v>
      </c>
      <c r="PP7" s="1" t="s">
        <v>225</v>
      </c>
      <c r="PQ7" s="1" t="s">
        <v>506</v>
      </c>
      <c r="PR7" s="1" t="s">
        <v>507</v>
      </c>
      <c r="PS7" s="1" t="s">
        <v>508</v>
      </c>
      <c r="PT7" s="1" t="s">
        <v>509</v>
      </c>
      <c r="PU7" s="1" t="s">
        <v>510</v>
      </c>
      <c r="PV7" s="1" t="s">
        <v>225</v>
      </c>
      <c r="PW7" s="1" t="s">
        <v>225</v>
      </c>
      <c r="PX7" s="1" t="s">
        <v>225</v>
      </c>
      <c r="PY7" s="1" t="s">
        <v>225</v>
      </c>
      <c r="PZ7" s="1" t="s">
        <v>225</v>
      </c>
      <c r="QA7" s="1" t="s">
        <v>225</v>
      </c>
      <c r="QB7" s="1" t="s">
        <v>225</v>
      </c>
      <c r="QC7" s="1" t="s">
        <v>225</v>
      </c>
      <c r="QD7" s="1" t="s">
        <v>225</v>
      </c>
      <c r="QE7" s="1" t="s">
        <v>225</v>
      </c>
      <c r="QF7" s="1" t="s">
        <v>225</v>
      </c>
      <c r="QG7" s="1" t="s">
        <v>225</v>
      </c>
      <c r="QH7" s="1" t="s">
        <v>225</v>
      </c>
      <c r="QI7" s="1" t="s">
        <v>511</v>
      </c>
      <c r="QJ7" s="1" t="s">
        <v>225</v>
      </c>
      <c r="QK7" s="1" t="s">
        <v>225</v>
      </c>
      <c r="QL7" s="1" t="s">
        <v>225</v>
      </c>
      <c r="QM7" s="1" t="s">
        <v>225</v>
      </c>
      <c r="QN7" s="1" t="s">
        <v>225</v>
      </c>
      <c r="QO7" s="1" t="s">
        <v>512</v>
      </c>
      <c r="QP7" s="1" t="s">
        <v>225</v>
      </c>
      <c r="QQ7" s="1" t="s">
        <v>225</v>
      </c>
      <c r="QR7" s="1" t="s">
        <v>225</v>
      </c>
      <c r="QS7" s="1" t="s">
        <v>225</v>
      </c>
      <c r="QT7" s="1" t="s">
        <v>513</v>
      </c>
      <c r="QU7" s="1" t="s">
        <v>225</v>
      </c>
      <c r="QV7" s="1" t="s">
        <v>225</v>
      </c>
      <c r="QW7" s="1" t="s">
        <v>225</v>
      </c>
      <c r="QX7" s="1" t="s">
        <v>514</v>
      </c>
      <c r="QY7" s="1" t="s">
        <v>225</v>
      </c>
    </row>
    <row r="8" spans="1:467" x14ac:dyDescent="0.25">
      <c r="A8" t="s">
        <v>3</v>
      </c>
      <c r="B8" s="1">
        <v>2019</v>
      </c>
      <c r="C8" s="1">
        <v>26598074</v>
      </c>
      <c r="D8" s="1">
        <v>16913959</v>
      </c>
      <c r="E8" s="1">
        <v>29656596</v>
      </c>
      <c r="F8" s="1">
        <v>852013</v>
      </c>
      <c r="G8" s="1">
        <v>142279648</v>
      </c>
      <c r="H8" s="1">
        <v>47814061</v>
      </c>
      <c r="I8" s="1">
        <v>47358413</v>
      </c>
      <c r="J8" s="1">
        <v>44343836</v>
      </c>
      <c r="K8" s="1">
        <v>128201145</v>
      </c>
      <c r="L8" s="1">
        <v>3.12</v>
      </c>
      <c r="M8" s="1">
        <v>12192877</v>
      </c>
      <c r="N8" s="1">
        <v>7.59</v>
      </c>
      <c r="O8" s="1">
        <v>19509142</v>
      </c>
      <c r="P8" s="1">
        <v>331555.59999999998</v>
      </c>
      <c r="Q8" s="1">
        <v>46611309</v>
      </c>
      <c r="R8" s="1">
        <v>5643755</v>
      </c>
      <c r="S8" s="1">
        <v>3592418</v>
      </c>
      <c r="T8" s="1">
        <v>4746029</v>
      </c>
      <c r="U8" s="1">
        <v>121453</v>
      </c>
      <c r="V8" s="1">
        <v>37000000</v>
      </c>
      <c r="W8" s="1">
        <v>5634003</v>
      </c>
      <c r="X8" s="1">
        <v>9270576</v>
      </c>
      <c r="Y8" s="1">
        <v>5351635</v>
      </c>
      <c r="Z8" s="1">
        <v>15026353</v>
      </c>
      <c r="AA8" s="1">
        <v>7.34</v>
      </c>
      <c r="AB8" s="1">
        <v>2429222</v>
      </c>
      <c r="AC8" s="1">
        <v>15.89</v>
      </c>
      <c r="AD8" s="1">
        <v>5638742</v>
      </c>
      <c r="AE8" s="1">
        <v>296403.40000000002</v>
      </c>
      <c r="AF8" s="1">
        <v>3749050</v>
      </c>
      <c r="AG8" s="1">
        <v>8659473</v>
      </c>
      <c r="AH8" s="1">
        <v>5343040</v>
      </c>
      <c r="AI8" s="1">
        <v>5686242</v>
      </c>
      <c r="AJ8" s="1">
        <v>60724</v>
      </c>
      <c r="AK8" s="1">
        <v>16983280</v>
      </c>
      <c r="AL8" s="1">
        <v>3504590</v>
      </c>
      <c r="AM8" s="1">
        <v>20294327</v>
      </c>
      <c r="AN8" s="1">
        <v>7409950</v>
      </c>
      <c r="AO8" s="1">
        <v>41266723</v>
      </c>
      <c r="AP8" s="1">
        <v>0.61</v>
      </c>
      <c r="AQ8" s="1">
        <v>2265536</v>
      </c>
      <c r="AR8" s="1">
        <v>5.82</v>
      </c>
      <c r="AS8" s="1">
        <v>8467089</v>
      </c>
      <c r="AT8" s="1">
        <v>1916528</v>
      </c>
      <c r="AU8" s="1">
        <v>24837506</v>
      </c>
      <c r="AV8" s="1">
        <v>1674870</v>
      </c>
      <c r="AW8" s="1">
        <v>617057</v>
      </c>
      <c r="AX8" s="1">
        <v>1755675</v>
      </c>
      <c r="AY8" s="1" t="s">
        <v>515</v>
      </c>
      <c r="AZ8" s="1">
        <v>6708563</v>
      </c>
      <c r="BA8" s="1">
        <v>4418571</v>
      </c>
      <c r="BB8" s="1">
        <v>2644531</v>
      </c>
      <c r="BC8" s="1">
        <v>1840153</v>
      </c>
      <c r="BD8" s="1">
        <v>11760818</v>
      </c>
      <c r="BE8" s="1">
        <v>0.64</v>
      </c>
      <c r="BF8" s="1">
        <v>686844</v>
      </c>
      <c r="BG8" s="1">
        <v>5.39</v>
      </c>
      <c r="BH8" s="1">
        <v>198340</v>
      </c>
      <c r="BI8" s="1">
        <v>3933732</v>
      </c>
      <c r="BJ8" s="1">
        <v>9659885</v>
      </c>
      <c r="BK8" s="1" t="s">
        <v>515</v>
      </c>
      <c r="BL8" s="1" t="s">
        <v>515</v>
      </c>
      <c r="BM8" s="1" t="s">
        <v>515</v>
      </c>
      <c r="BN8" s="1" t="s">
        <v>515</v>
      </c>
      <c r="BO8" s="1">
        <v>11292857</v>
      </c>
      <c r="BP8" s="1" t="s">
        <v>515</v>
      </c>
      <c r="BQ8" s="1">
        <v>2334334</v>
      </c>
      <c r="BR8" s="1" t="s">
        <v>515</v>
      </c>
      <c r="BS8" s="1">
        <v>4155490</v>
      </c>
      <c r="BT8" s="1">
        <v>0.88</v>
      </c>
      <c r="BU8" s="1" t="s">
        <v>515</v>
      </c>
      <c r="BV8" s="1">
        <v>20.51</v>
      </c>
      <c r="BW8" s="1" t="s">
        <v>515</v>
      </c>
      <c r="BX8" s="1">
        <v>77591</v>
      </c>
      <c r="BY8" s="1">
        <v>2357249</v>
      </c>
      <c r="BZ8" s="1" t="s">
        <v>515</v>
      </c>
      <c r="CA8" s="1" t="s">
        <v>515</v>
      </c>
      <c r="CB8" s="1" t="s">
        <v>515</v>
      </c>
      <c r="CC8" s="1" t="s">
        <v>515</v>
      </c>
      <c r="CD8" s="1">
        <v>5619932</v>
      </c>
      <c r="CE8" s="1" t="s">
        <v>515</v>
      </c>
      <c r="CF8" s="1" t="s">
        <v>515</v>
      </c>
      <c r="CG8" s="1" t="s">
        <v>515</v>
      </c>
      <c r="CH8" s="1">
        <v>5975369</v>
      </c>
      <c r="CI8" s="1">
        <v>2.17</v>
      </c>
      <c r="CJ8" s="1" t="s">
        <v>515</v>
      </c>
      <c r="CK8" s="1">
        <v>-0.72</v>
      </c>
      <c r="CL8" s="1" t="s">
        <v>515</v>
      </c>
      <c r="CM8" s="1">
        <v>833572.1</v>
      </c>
      <c r="CN8" s="1">
        <v>2378692</v>
      </c>
      <c r="CO8" s="1" t="s">
        <v>515</v>
      </c>
      <c r="CP8" s="1" t="s">
        <v>515</v>
      </c>
      <c r="CQ8" s="1" t="s">
        <v>515</v>
      </c>
      <c r="CR8" s="1" t="s">
        <v>515</v>
      </c>
      <c r="CS8" s="1">
        <v>3160542</v>
      </c>
      <c r="CT8" s="1" t="s">
        <v>515</v>
      </c>
      <c r="CU8" s="1" t="s">
        <v>515</v>
      </c>
      <c r="CV8" s="1" t="s">
        <v>515</v>
      </c>
      <c r="CW8" s="1">
        <v>97559000</v>
      </c>
      <c r="CX8" s="1">
        <v>1.32</v>
      </c>
      <c r="CY8" s="1" t="s">
        <v>515</v>
      </c>
      <c r="CZ8" s="1">
        <v>0.24</v>
      </c>
      <c r="DA8" s="1" t="s">
        <v>515</v>
      </c>
      <c r="DB8" s="1">
        <v>446247.6</v>
      </c>
      <c r="DC8" s="1">
        <v>4176000</v>
      </c>
      <c r="DD8" s="1" t="s">
        <v>515</v>
      </c>
      <c r="DE8" s="1" t="s">
        <v>515</v>
      </c>
      <c r="DF8" s="1" t="s">
        <v>515</v>
      </c>
      <c r="DG8" s="1" t="s">
        <v>515</v>
      </c>
      <c r="DH8" s="1">
        <v>381586</v>
      </c>
      <c r="DI8" s="1" t="s">
        <v>515</v>
      </c>
      <c r="DJ8" s="1" t="s">
        <v>515</v>
      </c>
      <c r="DK8" s="1" t="s">
        <v>515</v>
      </c>
      <c r="DL8" s="1">
        <v>969702</v>
      </c>
      <c r="DM8" s="1">
        <v>1.0900000000000001</v>
      </c>
      <c r="DN8" s="1" t="s">
        <v>515</v>
      </c>
      <c r="DO8" s="1">
        <v>-0.61</v>
      </c>
      <c r="DP8" s="1" t="s">
        <v>515</v>
      </c>
      <c r="DQ8" s="1">
        <v>1123.8</v>
      </c>
      <c r="DR8" s="1">
        <v>228060</v>
      </c>
      <c r="DS8" s="1" t="s">
        <v>515</v>
      </c>
      <c r="DT8" s="1" t="s">
        <v>515</v>
      </c>
      <c r="DU8" s="1" t="s">
        <v>515</v>
      </c>
      <c r="DV8" s="1" t="s">
        <v>515</v>
      </c>
      <c r="DW8" s="1">
        <v>94500</v>
      </c>
      <c r="DX8" s="1" t="s">
        <v>515</v>
      </c>
      <c r="DY8" s="1" t="s">
        <v>515</v>
      </c>
      <c r="DZ8" s="1" t="s">
        <v>515</v>
      </c>
      <c r="EA8" s="1">
        <v>599988</v>
      </c>
      <c r="EB8" s="1">
        <v>0.48</v>
      </c>
      <c r="EC8" s="1" t="s">
        <v>515</v>
      </c>
      <c r="ED8" s="1">
        <v>-5.96</v>
      </c>
      <c r="EE8" s="1" t="s">
        <v>515</v>
      </c>
      <c r="EF8" s="1">
        <v>33096.400000000001</v>
      </c>
      <c r="EG8" s="1">
        <v>249900</v>
      </c>
      <c r="EH8" s="1">
        <v>595582</v>
      </c>
      <c r="EI8" s="1">
        <v>562578</v>
      </c>
      <c r="EJ8" s="1">
        <v>637234</v>
      </c>
      <c r="EK8" s="1">
        <v>19691</v>
      </c>
      <c r="EL8" s="1">
        <v>2160000</v>
      </c>
      <c r="EM8" s="1">
        <v>1177208</v>
      </c>
      <c r="EN8" s="1">
        <v>1582338</v>
      </c>
      <c r="EO8" s="1">
        <v>985845</v>
      </c>
      <c r="EP8" s="1">
        <v>3121236</v>
      </c>
      <c r="EQ8" s="1">
        <v>1.1599999999999999</v>
      </c>
      <c r="ER8" s="1">
        <v>155743</v>
      </c>
      <c r="ES8" s="1">
        <v>5.28</v>
      </c>
      <c r="ET8" s="1">
        <v>65213</v>
      </c>
      <c r="EU8" s="1">
        <v>47794.5</v>
      </c>
      <c r="EV8" s="1">
        <v>1961185</v>
      </c>
      <c r="EW8" s="1">
        <v>15</v>
      </c>
      <c r="EX8" s="1">
        <v>5056</v>
      </c>
      <c r="EY8" s="1">
        <v>80926</v>
      </c>
      <c r="EZ8" s="1">
        <v>272</v>
      </c>
      <c r="FA8" s="1">
        <v>141750</v>
      </c>
      <c r="FB8" s="1">
        <v>785</v>
      </c>
      <c r="FC8" s="1">
        <v>86232</v>
      </c>
      <c r="FD8" s="1">
        <v>74086</v>
      </c>
      <c r="FE8" s="1">
        <v>353364</v>
      </c>
      <c r="FF8" s="1">
        <v>0.48</v>
      </c>
      <c r="FG8" s="1" t="s">
        <v>515</v>
      </c>
      <c r="FH8" s="1">
        <v>-9.31</v>
      </c>
      <c r="FI8" s="1">
        <v>0</v>
      </c>
      <c r="FJ8" s="1">
        <v>292.39999999999998</v>
      </c>
      <c r="FK8" s="1">
        <v>278362</v>
      </c>
      <c r="FL8" s="1">
        <v>2459691</v>
      </c>
      <c r="FM8" s="1">
        <v>864378</v>
      </c>
      <c r="FN8" s="1">
        <v>30889</v>
      </c>
      <c r="FO8" s="1" t="s">
        <v>515</v>
      </c>
      <c r="FP8" s="1">
        <v>728086</v>
      </c>
      <c r="FQ8" s="1">
        <v>871204</v>
      </c>
      <c r="FR8" s="1">
        <v>1385265</v>
      </c>
      <c r="FS8" s="1">
        <v>2315925</v>
      </c>
      <c r="FT8" s="1">
        <v>7367820</v>
      </c>
      <c r="FU8" s="1">
        <v>0.27</v>
      </c>
      <c r="FV8" s="1">
        <v>270353</v>
      </c>
      <c r="FW8" s="1">
        <v>3.68</v>
      </c>
      <c r="FX8" s="1">
        <v>2104642</v>
      </c>
      <c r="FY8" s="1">
        <v>100268.9</v>
      </c>
      <c r="FZ8" s="1">
        <v>2363070</v>
      </c>
      <c r="GA8" s="1">
        <v>1097695</v>
      </c>
      <c r="GB8" s="1">
        <v>466036</v>
      </c>
      <c r="GC8" s="1">
        <v>81286</v>
      </c>
      <c r="GD8" s="1">
        <v>56</v>
      </c>
      <c r="GE8" s="1">
        <v>796250</v>
      </c>
      <c r="GF8" s="1">
        <v>2075201</v>
      </c>
      <c r="GG8" s="1">
        <v>995102</v>
      </c>
      <c r="GH8" s="1">
        <v>1489151</v>
      </c>
      <c r="GI8" s="1">
        <v>3481376</v>
      </c>
      <c r="GJ8" s="1">
        <v>0.48</v>
      </c>
      <c r="GK8" s="1">
        <v>103456</v>
      </c>
      <c r="GL8" s="1">
        <v>3.04</v>
      </c>
      <c r="GM8" s="1">
        <v>154514</v>
      </c>
      <c r="GN8" s="1">
        <v>154282.29999999999</v>
      </c>
      <c r="GO8" s="1">
        <v>1793167</v>
      </c>
      <c r="GP8" s="1">
        <v>43782</v>
      </c>
      <c r="GQ8" s="1">
        <v>5974</v>
      </c>
      <c r="GR8" s="1">
        <v>313386</v>
      </c>
      <c r="GS8" s="1">
        <v>6140</v>
      </c>
      <c r="GT8" s="1">
        <v>870928</v>
      </c>
      <c r="GU8" s="1">
        <v>256367</v>
      </c>
      <c r="GV8" s="1">
        <v>348882</v>
      </c>
      <c r="GW8" s="1">
        <v>45873</v>
      </c>
      <c r="GX8" s="1">
        <v>796493</v>
      </c>
      <c r="GY8" s="1">
        <v>0.96</v>
      </c>
      <c r="GZ8" s="1">
        <v>115749</v>
      </c>
      <c r="HA8" s="1">
        <v>15.43</v>
      </c>
      <c r="HB8" s="1">
        <v>43123</v>
      </c>
      <c r="HC8" s="1">
        <v>3924.5</v>
      </c>
      <c r="HD8" s="1">
        <v>688190</v>
      </c>
      <c r="HE8" s="1">
        <v>204702</v>
      </c>
      <c r="HF8" s="1">
        <v>22432</v>
      </c>
      <c r="HG8" s="1">
        <v>368423</v>
      </c>
      <c r="HH8" s="1">
        <v>18310</v>
      </c>
      <c r="HI8" s="1">
        <v>750975</v>
      </c>
      <c r="HJ8" s="1">
        <v>106501</v>
      </c>
      <c r="HK8" s="1">
        <v>392051</v>
      </c>
      <c r="HL8" s="1">
        <v>97947</v>
      </c>
      <c r="HM8" s="1">
        <v>1675446</v>
      </c>
      <c r="HN8" s="1">
        <v>0.69</v>
      </c>
      <c r="HO8" s="1">
        <v>-3974</v>
      </c>
      <c r="HP8" s="1">
        <v>-0.24</v>
      </c>
      <c r="HQ8" s="1">
        <v>163621</v>
      </c>
      <c r="HR8" s="1">
        <v>1254223</v>
      </c>
      <c r="HS8" s="1">
        <v>1413178</v>
      </c>
      <c r="HT8" s="1" t="s">
        <v>515</v>
      </c>
      <c r="HU8" s="1" t="s">
        <v>515</v>
      </c>
      <c r="HV8" s="1" t="s">
        <v>515</v>
      </c>
      <c r="HW8" s="1" t="s">
        <v>515</v>
      </c>
      <c r="HX8" s="1">
        <v>468000</v>
      </c>
      <c r="HY8" s="1" t="s">
        <v>515</v>
      </c>
      <c r="HZ8" s="1" t="s">
        <v>515</v>
      </c>
      <c r="IA8" s="1" t="s">
        <v>515</v>
      </c>
      <c r="IB8" s="1">
        <v>1011093</v>
      </c>
      <c r="IC8" s="1">
        <v>0.87</v>
      </c>
      <c r="ID8" s="1" t="s">
        <v>515</v>
      </c>
      <c r="IE8" s="1" t="s">
        <v>515</v>
      </c>
      <c r="IF8" s="1" t="s">
        <v>515</v>
      </c>
      <c r="IG8" s="1">
        <v>75</v>
      </c>
      <c r="IH8" s="1">
        <v>330027</v>
      </c>
      <c r="II8" s="1">
        <v>86490</v>
      </c>
      <c r="IJ8" s="1">
        <v>48200</v>
      </c>
      <c r="IK8" s="1">
        <v>116737</v>
      </c>
      <c r="IL8" s="1">
        <v>2079</v>
      </c>
      <c r="IM8" s="1">
        <v>142787</v>
      </c>
      <c r="IN8" s="1">
        <v>210209</v>
      </c>
      <c r="IO8" s="1">
        <v>213883</v>
      </c>
      <c r="IP8" s="1">
        <v>49161</v>
      </c>
      <c r="IQ8" s="1">
        <v>478485</v>
      </c>
      <c r="IR8" s="1">
        <v>0.47</v>
      </c>
      <c r="IS8" s="1">
        <v>52534</v>
      </c>
      <c r="IT8" s="1">
        <v>12.14</v>
      </c>
      <c r="IU8" s="1">
        <v>74997</v>
      </c>
      <c r="IV8" s="1">
        <v>401.6</v>
      </c>
      <c r="IW8" s="1">
        <v>344139</v>
      </c>
      <c r="IX8" s="1">
        <v>67769</v>
      </c>
      <c r="IY8" s="1">
        <v>18099</v>
      </c>
      <c r="IZ8" s="1">
        <v>3378</v>
      </c>
      <c r="JA8" s="1" t="s">
        <v>515</v>
      </c>
      <c r="JB8" s="1">
        <v>39174</v>
      </c>
      <c r="JC8" s="1">
        <v>108244</v>
      </c>
      <c r="JD8" s="1">
        <v>54823</v>
      </c>
      <c r="JE8" s="1">
        <v>40987</v>
      </c>
      <c r="JF8" s="1">
        <v>163067</v>
      </c>
      <c r="JG8" s="1" t="s">
        <v>516</v>
      </c>
      <c r="JH8" s="1">
        <v>3804</v>
      </c>
      <c r="JI8" s="1">
        <v>2.4500000000000002</v>
      </c>
      <c r="JJ8" s="1">
        <v>35966</v>
      </c>
      <c r="JK8" s="1">
        <v>73.2</v>
      </c>
      <c r="JL8" s="1">
        <v>84941</v>
      </c>
      <c r="JM8" s="1">
        <v>52513</v>
      </c>
      <c r="JN8" s="1">
        <v>139511</v>
      </c>
      <c r="JO8" s="1">
        <v>51154</v>
      </c>
      <c r="JP8" s="1">
        <v>68</v>
      </c>
      <c r="JQ8" s="1">
        <v>492358</v>
      </c>
      <c r="JR8" s="1">
        <v>875618</v>
      </c>
      <c r="JS8" s="1">
        <v>302108</v>
      </c>
      <c r="JT8" s="1">
        <v>233413</v>
      </c>
      <c r="JU8" s="1">
        <v>1225332</v>
      </c>
      <c r="JV8" s="1" t="s">
        <v>516</v>
      </c>
      <c r="JW8" s="1">
        <v>-24081</v>
      </c>
      <c r="JX8" s="1">
        <v>-1.95</v>
      </c>
      <c r="JY8" s="1">
        <v>0</v>
      </c>
      <c r="JZ8" s="1">
        <v>30989.9</v>
      </c>
      <c r="KA8" s="1">
        <v>981377</v>
      </c>
      <c r="KB8" s="1">
        <v>85842</v>
      </c>
      <c r="KC8" s="1">
        <v>174967</v>
      </c>
      <c r="KD8" s="1">
        <v>167010</v>
      </c>
      <c r="KE8" s="1">
        <v>4046</v>
      </c>
      <c r="KF8" s="1">
        <v>1083320</v>
      </c>
      <c r="KG8" s="1">
        <v>764152</v>
      </c>
      <c r="KH8" s="1">
        <v>368989</v>
      </c>
      <c r="KI8" s="1">
        <v>187345</v>
      </c>
      <c r="KJ8" s="1">
        <v>1388605</v>
      </c>
      <c r="KK8" s="1">
        <v>0.94</v>
      </c>
      <c r="KL8" s="1">
        <v>80201</v>
      </c>
      <c r="KM8" s="1">
        <v>4.9000000000000004</v>
      </c>
      <c r="KN8" s="1">
        <v>35250</v>
      </c>
      <c r="KO8" s="1">
        <v>37866.9</v>
      </c>
      <c r="KP8" s="1">
        <v>1116288</v>
      </c>
      <c r="KQ8" s="1">
        <v>906300</v>
      </c>
      <c r="KR8" s="1">
        <v>649500</v>
      </c>
      <c r="KS8" s="1">
        <v>80900</v>
      </c>
      <c r="KT8" s="1">
        <v>1100</v>
      </c>
      <c r="KU8" s="1">
        <v>1131857</v>
      </c>
      <c r="KV8" s="1">
        <v>1014700</v>
      </c>
      <c r="KW8" s="1">
        <v>1147200</v>
      </c>
      <c r="KX8" s="1">
        <v>1259300</v>
      </c>
      <c r="KY8" s="1">
        <v>2446500</v>
      </c>
      <c r="KZ8" s="1">
        <v>2.65</v>
      </c>
      <c r="LA8" s="1">
        <v>-476800</v>
      </c>
      <c r="LB8" s="1">
        <v>-17.54</v>
      </c>
      <c r="LC8" s="1">
        <v>250000</v>
      </c>
      <c r="LD8" s="1">
        <v>18993</v>
      </c>
      <c r="LE8" s="1">
        <v>698600</v>
      </c>
      <c r="LF8" s="1" t="s">
        <v>515</v>
      </c>
      <c r="LG8" s="1" t="s">
        <v>515</v>
      </c>
      <c r="LH8" s="1" t="s">
        <v>515</v>
      </c>
      <c r="LI8" s="1" t="s">
        <v>515</v>
      </c>
      <c r="LJ8" s="1">
        <v>1040000</v>
      </c>
      <c r="LK8" s="1" t="s">
        <v>515</v>
      </c>
      <c r="LL8" s="1" t="s">
        <v>515</v>
      </c>
      <c r="LM8" s="1" t="s">
        <v>515</v>
      </c>
      <c r="LN8" s="1">
        <v>5869564</v>
      </c>
      <c r="LO8" s="1">
        <v>0.36</v>
      </c>
      <c r="LP8" s="1" t="s">
        <v>515</v>
      </c>
      <c r="LQ8" s="1" t="s">
        <v>515</v>
      </c>
      <c r="LR8" s="1" t="s">
        <v>515</v>
      </c>
      <c r="LS8" s="1">
        <v>551865.30000000005</v>
      </c>
      <c r="LT8" s="1">
        <v>3321441</v>
      </c>
      <c r="LU8" s="1" t="s">
        <v>515</v>
      </c>
      <c r="LV8" s="1" t="s">
        <v>515</v>
      </c>
      <c r="LW8" s="1" t="s">
        <v>515</v>
      </c>
      <c r="LX8" s="1" t="s">
        <v>515</v>
      </c>
      <c r="LY8" s="1">
        <v>875000</v>
      </c>
      <c r="LZ8" s="1" t="s">
        <v>515</v>
      </c>
      <c r="MA8" s="1" t="s">
        <v>515</v>
      </c>
      <c r="MB8" s="1" t="s">
        <v>515</v>
      </c>
      <c r="MC8" s="1">
        <v>5767153</v>
      </c>
      <c r="MD8" s="1">
        <v>0.25</v>
      </c>
      <c r="ME8" s="1" t="s">
        <v>515</v>
      </c>
      <c r="MF8" s="1">
        <v>3.44</v>
      </c>
      <c r="MG8" s="1" t="s">
        <v>515</v>
      </c>
      <c r="MH8" s="1">
        <v>11714</v>
      </c>
      <c r="MI8" s="1">
        <v>3542901</v>
      </c>
      <c r="MJ8" s="1">
        <v>875689</v>
      </c>
      <c r="MK8" s="1">
        <v>182577</v>
      </c>
      <c r="ML8" s="1">
        <v>463894</v>
      </c>
      <c r="MM8" s="1">
        <v>10581</v>
      </c>
      <c r="MN8" s="1">
        <v>870000</v>
      </c>
      <c r="MO8" s="1">
        <v>824824</v>
      </c>
      <c r="MP8" s="1">
        <v>958544</v>
      </c>
      <c r="MQ8" s="1">
        <v>781379</v>
      </c>
      <c r="MR8" s="1">
        <v>5678139</v>
      </c>
      <c r="MS8" s="1">
        <v>0.23</v>
      </c>
      <c r="MT8" s="1">
        <v>106938</v>
      </c>
      <c r="MU8" s="1">
        <v>1.94</v>
      </c>
      <c r="MV8" s="1">
        <v>376769</v>
      </c>
      <c r="MW8" s="1">
        <v>573107.30000000005</v>
      </c>
      <c r="MX8" s="1">
        <v>3904966</v>
      </c>
      <c r="MY8" s="1">
        <v>1849752</v>
      </c>
      <c r="MZ8" s="1">
        <v>1008513</v>
      </c>
      <c r="NA8" s="1">
        <v>388051</v>
      </c>
      <c r="NB8" s="1">
        <v>6212</v>
      </c>
      <c r="NC8" s="1">
        <v>1514216</v>
      </c>
      <c r="ND8" s="1">
        <v>1237256</v>
      </c>
      <c r="NE8" s="1">
        <v>2817864</v>
      </c>
      <c r="NF8" s="1">
        <v>1678346</v>
      </c>
      <c r="NG8" s="1">
        <v>5483490</v>
      </c>
      <c r="NH8" s="1">
        <v>0.75</v>
      </c>
      <c r="NI8" s="1">
        <v>312860</v>
      </c>
      <c r="NJ8" s="1">
        <v>4.3</v>
      </c>
      <c r="NK8" s="1">
        <v>1052260</v>
      </c>
      <c r="NL8" s="1">
        <v>63243.9</v>
      </c>
      <c r="NM8" s="1">
        <v>2426317</v>
      </c>
      <c r="NN8" s="1" t="s">
        <v>515</v>
      </c>
      <c r="NO8" s="1" t="s">
        <v>515</v>
      </c>
      <c r="NP8" s="1" t="s">
        <v>515</v>
      </c>
      <c r="NQ8" s="1" t="s">
        <v>515</v>
      </c>
      <c r="NR8" s="1">
        <v>319228</v>
      </c>
      <c r="NS8" s="1" t="s">
        <v>515</v>
      </c>
      <c r="NT8" s="1" t="s">
        <v>515</v>
      </c>
      <c r="NU8" s="1" t="s">
        <v>515</v>
      </c>
      <c r="NV8" s="1">
        <v>619591</v>
      </c>
      <c r="NW8" s="1">
        <v>0.63</v>
      </c>
      <c r="NX8" s="1" t="s">
        <v>515</v>
      </c>
      <c r="NY8" s="1">
        <v>-6.08</v>
      </c>
      <c r="NZ8" s="1" t="s">
        <v>515</v>
      </c>
      <c r="OA8" s="1">
        <v>161283.29999999999</v>
      </c>
      <c r="OB8" s="1">
        <v>539327</v>
      </c>
      <c r="OC8" s="1">
        <v>61</v>
      </c>
      <c r="OD8" s="1">
        <v>12958</v>
      </c>
      <c r="OE8" s="1">
        <v>15321</v>
      </c>
      <c r="OF8" s="1">
        <v>1578</v>
      </c>
      <c r="OG8" s="1">
        <v>128736</v>
      </c>
      <c r="OH8" s="1">
        <v>4300</v>
      </c>
      <c r="OI8" s="1">
        <v>32635</v>
      </c>
      <c r="OJ8" s="1">
        <v>28066</v>
      </c>
      <c r="OK8" s="1">
        <v>352615</v>
      </c>
      <c r="OL8" s="1">
        <v>0.47</v>
      </c>
      <c r="OM8" s="1">
        <v>-14549</v>
      </c>
      <c r="ON8" s="1">
        <v>-3.95</v>
      </c>
      <c r="OO8" s="1">
        <v>0</v>
      </c>
      <c r="OP8" s="1">
        <v>234.8</v>
      </c>
      <c r="OQ8" s="1">
        <v>321526</v>
      </c>
      <c r="OR8" s="1">
        <v>118012</v>
      </c>
      <c r="OS8" s="1">
        <v>45656</v>
      </c>
      <c r="OT8" s="1">
        <v>111383</v>
      </c>
      <c r="OU8" s="1">
        <v>17</v>
      </c>
      <c r="OV8" s="1">
        <v>495155</v>
      </c>
      <c r="OW8" s="1">
        <v>539082</v>
      </c>
      <c r="OX8" s="1">
        <v>285127</v>
      </c>
      <c r="OY8" s="1">
        <v>131535</v>
      </c>
      <c r="OZ8" s="1">
        <v>989848</v>
      </c>
      <c r="PA8" s="1">
        <v>0.7</v>
      </c>
      <c r="PB8" s="1">
        <v>25317</v>
      </c>
      <c r="PC8" s="1">
        <v>2.5099999999999998</v>
      </c>
      <c r="PD8" s="1">
        <v>95512</v>
      </c>
      <c r="PE8" s="1">
        <v>1326.2</v>
      </c>
      <c r="PF8" s="1">
        <v>753509</v>
      </c>
      <c r="PG8" s="1">
        <v>529179</v>
      </c>
      <c r="PH8" s="1">
        <v>246872</v>
      </c>
      <c r="PI8" s="1">
        <v>48173</v>
      </c>
      <c r="PJ8" s="1" t="s">
        <v>515</v>
      </c>
      <c r="PK8" s="1">
        <v>482345</v>
      </c>
      <c r="PL8" s="1">
        <v>1002205</v>
      </c>
      <c r="PM8" s="1">
        <v>721564</v>
      </c>
      <c r="PN8" s="1">
        <v>519395</v>
      </c>
      <c r="PO8" s="1">
        <v>2155303</v>
      </c>
      <c r="PP8" s="1" t="s">
        <v>516</v>
      </c>
      <c r="PQ8" s="1">
        <v>28901</v>
      </c>
      <c r="PR8" s="1">
        <v>1.38</v>
      </c>
      <c r="PS8" s="1">
        <v>191353</v>
      </c>
      <c r="PT8" s="1">
        <v>10979.4</v>
      </c>
      <c r="PU8" s="1">
        <v>1415836</v>
      </c>
      <c r="PV8" s="1" t="s">
        <v>517</v>
      </c>
      <c r="PW8" s="1" t="s">
        <v>517</v>
      </c>
      <c r="PX8" s="1" t="s">
        <v>517</v>
      </c>
      <c r="PY8" s="1" t="s">
        <v>517</v>
      </c>
      <c r="PZ8" s="1" t="s">
        <v>517</v>
      </c>
      <c r="QA8" s="1" t="s">
        <v>517</v>
      </c>
      <c r="QB8" s="1" t="s">
        <v>517</v>
      </c>
      <c r="QC8" s="1" t="s">
        <v>517</v>
      </c>
      <c r="QD8" s="1" t="s">
        <v>517</v>
      </c>
      <c r="QE8" s="1" t="s">
        <v>516</v>
      </c>
      <c r="QF8" s="1" t="s">
        <v>517</v>
      </c>
      <c r="QG8" s="1" t="s">
        <v>517</v>
      </c>
      <c r="QH8" s="1" t="s">
        <v>517</v>
      </c>
      <c r="QI8" s="1">
        <v>1848.6</v>
      </c>
      <c r="QJ8" s="1" t="s">
        <v>517</v>
      </c>
      <c r="QK8" s="1" t="s">
        <v>515</v>
      </c>
      <c r="QL8" s="1" t="s">
        <v>515</v>
      </c>
      <c r="QM8" s="1" t="s">
        <v>515</v>
      </c>
      <c r="QN8" s="1" t="s">
        <v>515</v>
      </c>
      <c r="QO8" s="1">
        <v>5411818</v>
      </c>
      <c r="QP8" s="1" t="s">
        <v>515</v>
      </c>
      <c r="QQ8" s="1" t="s">
        <v>515</v>
      </c>
      <c r="QR8" s="1" t="s">
        <v>515</v>
      </c>
      <c r="QS8" s="1" t="s">
        <v>515</v>
      </c>
      <c r="QT8" s="1">
        <v>0.35</v>
      </c>
      <c r="QU8" s="1" t="s">
        <v>515</v>
      </c>
      <c r="QV8" s="1" t="s">
        <v>515</v>
      </c>
      <c r="QW8" s="1" t="s">
        <v>515</v>
      </c>
      <c r="QX8" s="1">
        <v>99395.199999999997</v>
      </c>
      <c r="QY8" s="1" t="s">
        <v>515</v>
      </c>
    </row>
    <row r="9" spans="1:467" x14ac:dyDescent="0.25">
      <c r="A9" t="s">
        <v>3</v>
      </c>
      <c r="B9" s="1">
        <v>2020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>
        <v>2.37</v>
      </c>
      <c r="M9" s="1" t="s">
        <v>1</v>
      </c>
      <c r="N9" s="1" t="s">
        <v>1</v>
      </c>
      <c r="O9" s="1" t="s">
        <v>1</v>
      </c>
      <c r="P9" s="1">
        <v>304375.7</v>
      </c>
      <c r="Q9" s="1" t="s">
        <v>1</v>
      </c>
      <c r="R9" s="1" t="s">
        <v>1</v>
      </c>
      <c r="S9" s="1" t="s">
        <v>1</v>
      </c>
      <c r="T9" s="1" t="s">
        <v>1</v>
      </c>
      <c r="U9" s="1" t="s">
        <v>1</v>
      </c>
      <c r="V9" s="1" t="s">
        <v>1</v>
      </c>
      <c r="W9" s="1" t="s">
        <v>1</v>
      </c>
      <c r="X9" s="1" t="s">
        <v>1</v>
      </c>
      <c r="Y9" s="1" t="s">
        <v>1</v>
      </c>
      <c r="Z9" s="1" t="s">
        <v>1</v>
      </c>
      <c r="AA9" s="1">
        <v>8.67</v>
      </c>
      <c r="AB9" s="1" t="s">
        <v>1</v>
      </c>
      <c r="AC9" s="1" t="s">
        <v>1</v>
      </c>
      <c r="AD9" s="1" t="s">
        <v>1</v>
      </c>
      <c r="AE9" s="1">
        <v>537387.9</v>
      </c>
      <c r="AF9" s="1" t="s">
        <v>1</v>
      </c>
      <c r="AG9" s="1" t="s">
        <v>1</v>
      </c>
      <c r="AH9" s="1" t="s">
        <v>1</v>
      </c>
      <c r="AI9" s="1" t="s">
        <v>1</v>
      </c>
      <c r="AJ9" s="1" t="s">
        <v>1</v>
      </c>
      <c r="AK9" s="1" t="s">
        <v>1</v>
      </c>
      <c r="AL9" s="1" t="s">
        <v>1</v>
      </c>
      <c r="AM9" s="1" t="s">
        <v>1</v>
      </c>
      <c r="AN9" s="1" t="s">
        <v>1</v>
      </c>
      <c r="AO9" s="1" t="s">
        <v>1</v>
      </c>
      <c r="AP9" s="1">
        <v>0.49</v>
      </c>
      <c r="AQ9" s="1" t="s">
        <v>1</v>
      </c>
      <c r="AR9" s="1" t="s">
        <v>1</v>
      </c>
      <c r="AS9" s="1" t="s">
        <v>1</v>
      </c>
      <c r="AT9" s="1">
        <v>2352005</v>
      </c>
      <c r="AU9" s="1" t="s">
        <v>1</v>
      </c>
      <c r="AV9" s="1" t="s">
        <v>1</v>
      </c>
      <c r="AW9" s="1" t="s">
        <v>1</v>
      </c>
      <c r="AX9" s="1" t="s">
        <v>1</v>
      </c>
      <c r="AY9" s="1"/>
      <c r="AZ9" s="1" t="s">
        <v>1</v>
      </c>
      <c r="BA9" s="1" t="s">
        <v>1</v>
      </c>
      <c r="BB9" s="1" t="s">
        <v>1</v>
      </c>
      <c r="BC9" s="1" t="s">
        <v>1</v>
      </c>
      <c r="BD9" s="1" t="s">
        <v>1</v>
      </c>
      <c r="BE9" s="1">
        <v>0.41</v>
      </c>
      <c r="BF9" s="1" t="s">
        <v>1</v>
      </c>
      <c r="BG9" s="1" t="s">
        <v>1</v>
      </c>
      <c r="BH9" s="1" t="s">
        <v>1</v>
      </c>
      <c r="BI9" s="1">
        <v>1985179</v>
      </c>
      <c r="BJ9" s="1" t="s">
        <v>1</v>
      </c>
      <c r="BK9" s="1"/>
      <c r="BL9" s="1"/>
      <c r="BM9" s="1"/>
      <c r="BN9" s="1"/>
      <c r="BO9" s="1" t="s">
        <v>1</v>
      </c>
      <c r="BP9" s="1"/>
      <c r="BQ9" s="1" t="s">
        <v>1</v>
      </c>
      <c r="BR9" s="1"/>
      <c r="BS9" s="1" t="s">
        <v>1</v>
      </c>
      <c r="BT9" s="1">
        <v>42.61</v>
      </c>
      <c r="BU9" s="1"/>
      <c r="BV9" s="1" t="s">
        <v>1</v>
      </c>
      <c r="BW9" s="1"/>
      <c r="BX9" s="1">
        <v>422898.4</v>
      </c>
      <c r="BY9" s="1" t="s">
        <v>1</v>
      </c>
      <c r="BZ9" s="1"/>
      <c r="CA9" s="1"/>
      <c r="CB9" s="1"/>
      <c r="CC9" s="1"/>
      <c r="CD9" s="1" t="s">
        <v>1</v>
      </c>
      <c r="CE9" s="1"/>
      <c r="CF9" s="1"/>
      <c r="CG9" s="1"/>
      <c r="CH9" s="1" t="s">
        <v>1</v>
      </c>
      <c r="CI9" s="1">
        <v>2.52</v>
      </c>
      <c r="CJ9" s="1"/>
      <c r="CK9" s="1" t="s">
        <v>1</v>
      </c>
      <c r="CL9" s="1"/>
      <c r="CM9" s="1">
        <v>2040662</v>
      </c>
      <c r="CN9" s="1" t="s">
        <v>1</v>
      </c>
      <c r="CO9" s="1"/>
      <c r="CP9" s="1"/>
      <c r="CQ9" s="1"/>
      <c r="CR9" s="1"/>
      <c r="CS9" s="1" t="s">
        <v>1</v>
      </c>
      <c r="CT9" s="1"/>
      <c r="CU9" s="1"/>
      <c r="CV9" s="1"/>
      <c r="CW9" s="1" t="s">
        <v>1</v>
      </c>
      <c r="CX9" s="1">
        <v>0.81</v>
      </c>
      <c r="CY9" s="1"/>
      <c r="CZ9" s="1" t="s">
        <v>1</v>
      </c>
      <c r="DA9" s="1"/>
      <c r="DB9" s="1">
        <v>294169.40000000002</v>
      </c>
      <c r="DC9" s="1" t="s">
        <v>1</v>
      </c>
      <c r="DD9" s="1"/>
      <c r="DE9" s="1"/>
      <c r="DF9" s="1"/>
      <c r="DG9" s="1"/>
      <c r="DH9" s="1" t="s">
        <v>1</v>
      </c>
      <c r="DI9" s="1"/>
      <c r="DJ9" s="1"/>
      <c r="DK9" s="1"/>
      <c r="DL9" s="1" t="s">
        <v>1</v>
      </c>
      <c r="DM9" s="1">
        <v>1.37</v>
      </c>
      <c r="DN9" s="1"/>
      <c r="DO9" s="1" t="s">
        <v>1</v>
      </c>
      <c r="DP9" s="1"/>
      <c r="DQ9" s="1">
        <v>29556.2</v>
      </c>
      <c r="DR9" s="1" t="s">
        <v>1</v>
      </c>
      <c r="DS9" s="1"/>
      <c r="DT9" s="1"/>
      <c r="DU9" s="1"/>
      <c r="DV9" s="1"/>
      <c r="DW9" s="1" t="s">
        <v>1</v>
      </c>
      <c r="DX9" s="1"/>
      <c r="DY9" s="1"/>
      <c r="DZ9" s="1"/>
      <c r="EA9" s="1" t="s">
        <v>1</v>
      </c>
      <c r="EB9" s="1">
        <v>0.32</v>
      </c>
      <c r="EC9" s="1"/>
      <c r="ED9" s="1" t="s">
        <v>1</v>
      </c>
      <c r="EE9" s="1"/>
      <c r="EF9" s="1">
        <v>11793.7</v>
      </c>
      <c r="EG9" s="1" t="s">
        <v>1</v>
      </c>
      <c r="EH9" s="1" t="s">
        <v>1</v>
      </c>
      <c r="EI9" s="1" t="s">
        <v>1</v>
      </c>
      <c r="EJ9" s="1" t="s">
        <v>1</v>
      </c>
      <c r="EK9" s="1" t="s">
        <v>1</v>
      </c>
      <c r="EL9" s="1" t="s">
        <v>1</v>
      </c>
      <c r="EM9" s="1" t="s">
        <v>1</v>
      </c>
      <c r="EN9" s="1" t="s">
        <v>1</v>
      </c>
      <c r="EO9" s="1" t="s">
        <v>1</v>
      </c>
      <c r="EP9" s="1" t="s">
        <v>1</v>
      </c>
      <c r="EQ9" s="1">
        <v>0.86</v>
      </c>
      <c r="ER9" s="1" t="s">
        <v>1</v>
      </c>
      <c r="ES9" s="1" t="s">
        <v>1</v>
      </c>
      <c r="ET9" s="1" t="s">
        <v>1</v>
      </c>
      <c r="EU9" s="1">
        <v>58829.599999999999</v>
      </c>
      <c r="EV9" s="1" t="s">
        <v>1</v>
      </c>
      <c r="EW9" s="1" t="s">
        <v>1</v>
      </c>
      <c r="EX9" s="1" t="s">
        <v>1</v>
      </c>
      <c r="EY9" s="1" t="s">
        <v>1</v>
      </c>
      <c r="EZ9" s="1" t="s">
        <v>1</v>
      </c>
      <c r="FA9" s="1" t="s">
        <v>1</v>
      </c>
      <c r="FB9" s="1" t="s">
        <v>1</v>
      </c>
      <c r="FC9" s="1" t="s">
        <v>1</v>
      </c>
      <c r="FD9" s="1" t="s">
        <v>1</v>
      </c>
      <c r="FE9" s="1" t="s">
        <v>1</v>
      </c>
      <c r="FF9" s="1">
        <v>0.43</v>
      </c>
      <c r="FG9" s="1"/>
      <c r="FH9" s="1" t="s">
        <v>1</v>
      </c>
      <c r="FI9" s="1" t="s">
        <v>1</v>
      </c>
      <c r="FJ9" s="1">
        <v>473.4</v>
      </c>
      <c r="FK9" s="1" t="s">
        <v>1</v>
      </c>
      <c r="FL9" s="1" t="s">
        <v>1</v>
      </c>
      <c r="FM9" s="1" t="s">
        <v>1</v>
      </c>
      <c r="FN9" s="1" t="s">
        <v>1</v>
      </c>
      <c r="FO9" s="1"/>
      <c r="FP9" s="1" t="s">
        <v>1</v>
      </c>
      <c r="FQ9" s="1" t="s">
        <v>1</v>
      </c>
      <c r="FR9" s="1" t="s">
        <v>1</v>
      </c>
      <c r="FS9" s="1" t="s">
        <v>1</v>
      </c>
      <c r="FT9" s="1" t="s">
        <v>1</v>
      </c>
      <c r="FU9" s="1">
        <v>0.33</v>
      </c>
      <c r="FV9" s="1" t="s">
        <v>1</v>
      </c>
      <c r="FW9" s="1" t="s">
        <v>1</v>
      </c>
      <c r="FX9" s="1" t="s">
        <v>1</v>
      </c>
      <c r="FY9" s="1">
        <v>257928.6</v>
      </c>
      <c r="FZ9" s="1" t="s">
        <v>1</v>
      </c>
      <c r="GA9" s="1" t="s">
        <v>1</v>
      </c>
      <c r="GB9" s="1" t="s">
        <v>1</v>
      </c>
      <c r="GC9" s="1" t="s">
        <v>1</v>
      </c>
      <c r="GD9" s="1" t="s">
        <v>1</v>
      </c>
      <c r="GE9" s="1" t="s">
        <v>1</v>
      </c>
      <c r="GF9" s="1" t="s">
        <v>1</v>
      </c>
      <c r="GG9" s="1" t="s">
        <v>1</v>
      </c>
      <c r="GH9" s="1" t="s">
        <v>1</v>
      </c>
      <c r="GI9" s="1" t="s">
        <v>1</v>
      </c>
      <c r="GJ9" s="1">
        <v>0.38</v>
      </c>
      <c r="GK9" s="1" t="s">
        <v>1</v>
      </c>
      <c r="GL9" s="1" t="s">
        <v>1</v>
      </c>
      <c r="GM9" s="1" t="s">
        <v>1</v>
      </c>
      <c r="GN9" s="1">
        <v>269257.7</v>
      </c>
      <c r="GO9" s="1" t="s">
        <v>1</v>
      </c>
      <c r="GP9" s="1" t="s">
        <v>1</v>
      </c>
      <c r="GQ9" s="1" t="s">
        <v>1</v>
      </c>
      <c r="GR9" s="1" t="s">
        <v>1</v>
      </c>
      <c r="GS9" s="1" t="s">
        <v>1</v>
      </c>
      <c r="GT9" s="1" t="s">
        <v>1</v>
      </c>
      <c r="GU9" s="1" t="s">
        <v>1</v>
      </c>
      <c r="GV9" s="1" t="s">
        <v>1</v>
      </c>
      <c r="GW9" s="1" t="s">
        <v>1</v>
      </c>
      <c r="GX9" s="1" t="s">
        <v>1</v>
      </c>
      <c r="GY9" s="1">
        <v>1.06</v>
      </c>
      <c r="GZ9" s="1" t="s">
        <v>1</v>
      </c>
      <c r="HA9" s="1" t="s">
        <v>1</v>
      </c>
      <c r="HB9" s="1" t="s">
        <v>1</v>
      </c>
      <c r="HC9" s="1">
        <v>556.79999999999995</v>
      </c>
      <c r="HD9" s="1" t="s">
        <v>1</v>
      </c>
      <c r="HE9" s="1" t="s">
        <v>1</v>
      </c>
      <c r="HF9" s="1" t="s">
        <v>1</v>
      </c>
      <c r="HG9" s="1" t="s">
        <v>1</v>
      </c>
      <c r="HH9" s="1" t="s">
        <v>1</v>
      </c>
      <c r="HI9" s="1" t="s">
        <v>1</v>
      </c>
      <c r="HJ9" s="1" t="s">
        <v>1</v>
      </c>
      <c r="HK9" s="1" t="s">
        <v>1</v>
      </c>
      <c r="HL9" s="1" t="s">
        <v>1</v>
      </c>
      <c r="HM9" s="1" t="s">
        <v>1</v>
      </c>
      <c r="HN9" s="1">
        <v>0.28999999999999998</v>
      </c>
      <c r="HO9" s="1" t="s">
        <v>1</v>
      </c>
      <c r="HP9" s="1" t="s">
        <v>1</v>
      </c>
      <c r="HQ9" s="1" t="s">
        <v>1</v>
      </c>
      <c r="HR9" s="1">
        <v>1111986</v>
      </c>
      <c r="HS9" s="1" t="s">
        <v>1</v>
      </c>
      <c r="HT9" s="1"/>
      <c r="HU9" s="1"/>
      <c r="HV9" s="1"/>
      <c r="HW9" s="1"/>
      <c r="HX9" s="1" t="s">
        <v>1</v>
      </c>
      <c r="HY9" s="1"/>
      <c r="HZ9" s="1"/>
      <c r="IA9" s="1"/>
      <c r="IB9" s="1" t="s">
        <v>1</v>
      </c>
      <c r="IC9" s="1">
        <v>0.79</v>
      </c>
      <c r="ID9" s="1"/>
      <c r="IE9" s="1"/>
      <c r="IF9" s="1"/>
      <c r="IG9" s="1">
        <v>723.4</v>
      </c>
      <c r="IH9" s="1" t="s">
        <v>1</v>
      </c>
      <c r="II9" s="1" t="s">
        <v>1</v>
      </c>
      <c r="IJ9" s="1" t="s">
        <v>1</v>
      </c>
      <c r="IK9" s="1" t="s">
        <v>1</v>
      </c>
      <c r="IL9" s="1" t="s">
        <v>1</v>
      </c>
      <c r="IM9" s="1" t="s">
        <v>1</v>
      </c>
      <c r="IN9" s="1" t="s">
        <v>1</v>
      </c>
      <c r="IO9" s="1" t="s">
        <v>1</v>
      </c>
      <c r="IP9" s="1" t="s">
        <v>1</v>
      </c>
      <c r="IQ9" s="1" t="s">
        <v>1</v>
      </c>
      <c r="IR9" s="1">
        <v>0.41</v>
      </c>
      <c r="IS9" s="1" t="s">
        <v>1</v>
      </c>
      <c r="IT9" s="1" t="s">
        <v>1</v>
      </c>
      <c r="IU9" s="1" t="s">
        <v>1</v>
      </c>
      <c r="IV9" s="1">
        <v>1293.2</v>
      </c>
      <c r="IW9" s="1" t="s">
        <v>1</v>
      </c>
      <c r="IX9" s="1" t="s">
        <v>1</v>
      </c>
      <c r="IY9" s="1" t="s">
        <v>1</v>
      </c>
      <c r="IZ9" s="1" t="s">
        <v>1</v>
      </c>
      <c r="JA9" s="1"/>
      <c r="JB9" s="1" t="s">
        <v>1</v>
      </c>
      <c r="JC9" s="1" t="s">
        <v>1</v>
      </c>
      <c r="JD9" s="1" t="s">
        <v>1</v>
      </c>
      <c r="JE9" s="1" t="s">
        <v>1</v>
      </c>
      <c r="JF9" s="1" t="s">
        <v>1</v>
      </c>
      <c r="JG9" s="1"/>
      <c r="JH9" s="1" t="s">
        <v>1</v>
      </c>
      <c r="JI9" s="1" t="s">
        <v>1</v>
      </c>
      <c r="JJ9" s="1" t="s">
        <v>1</v>
      </c>
      <c r="JK9" s="1">
        <v>5411</v>
      </c>
      <c r="JL9" s="1" t="s">
        <v>1</v>
      </c>
      <c r="JM9" s="1" t="s">
        <v>1</v>
      </c>
      <c r="JN9" s="1" t="s">
        <v>1</v>
      </c>
      <c r="JO9" s="1" t="s">
        <v>1</v>
      </c>
      <c r="JP9" s="1" t="s">
        <v>1</v>
      </c>
      <c r="JQ9" s="1" t="s">
        <v>1</v>
      </c>
      <c r="JR9" s="1" t="s">
        <v>1</v>
      </c>
      <c r="JS9" s="1" t="s">
        <v>1</v>
      </c>
      <c r="JT9" s="1" t="s">
        <v>1</v>
      </c>
      <c r="JU9" s="1" t="s">
        <v>1</v>
      </c>
      <c r="JV9" s="1"/>
      <c r="JW9" s="1" t="s">
        <v>1</v>
      </c>
      <c r="JX9" s="1" t="s">
        <v>1</v>
      </c>
      <c r="JY9" s="1" t="s">
        <v>1</v>
      </c>
      <c r="JZ9" s="1">
        <v>15666</v>
      </c>
      <c r="KA9" s="1" t="s">
        <v>1</v>
      </c>
      <c r="KB9" s="1" t="s">
        <v>1</v>
      </c>
      <c r="KC9" s="1" t="s">
        <v>1</v>
      </c>
      <c r="KD9" s="1" t="s">
        <v>1</v>
      </c>
      <c r="KE9" s="1" t="s">
        <v>1</v>
      </c>
      <c r="KF9" s="1" t="s">
        <v>1</v>
      </c>
      <c r="KG9" s="1" t="s">
        <v>1</v>
      </c>
      <c r="KH9" s="1" t="s">
        <v>1</v>
      </c>
      <c r="KI9" s="1" t="s">
        <v>1</v>
      </c>
      <c r="KJ9" s="1" t="s">
        <v>1</v>
      </c>
      <c r="KK9" s="1">
        <v>0.88</v>
      </c>
      <c r="KL9" s="1" t="s">
        <v>1</v>
      </c>
      <c r="KM9" s="1" t="s">
        <v>1</v>
      </c>
      <c r="KN9" s="1" t="s">
        <v>1</v>
      </c>
      <c r="KO9" s="1">
        <v>27928.7</v>
      </c>
      <c r="KP9" s="1" t="s">
        <v>1</v>
      </c>
      <c r="KQ9" s="1" t="s">
        <v>1</v>
      </c>
      <c r="KR9" s="1" t="s">
        <v>1</v>
      </c>
      <c r="KS9" s="1" t="s">
        <v>1</v>
      </c>
      <c r="KT9" s="1" t="s">
        <v>1</v>
      </c>
      <c r="KU9" s="1" t="s">
        <v>1</v>
      </c>
      <c r="KV9" s="1" t="s">
        <v>1</v>
      </c>
      <c r="KW9" s="1" t="s">
        <v>1</v>
      </c>
      <c r="KX9" s="1" t="s">
        <v>1</v>
      </c>
      <c r="KY9" s="1" t="s">
        <v>1</v>
      </c>
      <c r="KZ9" s="1">
        <v>1.33</v>
      </c>
      <c r="LA9" s="1" t="s">
        <v>1</v>
      </c>
      <c r="LB9" s="1" t="s">
        <v>1</v>
      </c>
      <c r="LC9" s="1" t="s">
        <v>1</v>
      </c>
      <c r="LD9" s="1">
        <v>18077.2</v>
      </c>
      <c r="LE9" s="1" t="s">
        <v>1</v>
      </c>
      <c r="LF9" s="1"/>
      <c r="LG9" s="1"/>
      <c r="LH9" s="1"/>
      <c r="LI9" s="1"/>
      <c r="LJ9" s="1" t="s">
        <v>1</v>
      </c>
      <c r="LK9" s="1"/>
      <c r="LL9" s="1"/>
      <c r="LM9" s="1"/>
      <c r="LN9" s="1" t="s">
        <v>1</v>
      </c>
      <c r="LO9" s="1">
        <v>0.22</v>
      </c>
      <c r="LP9" s="1"/>
      <c r="LQ9" s="1"/>
      <c r="LR9" s="1"/>
      <c r="LS9" s="1">
        <v>849802.7</v>
      </c>
      <c r="LT9" s="1" t="s">
        <v>1</v>
      </c>
      <c r="LU9" s="1"/>
      <c r="LV9" s="1"/>
      <c r="LW9" s="1"/>
      <c r="LX9" s="1"/>
      <c r="LY9" s="1" t="s">
        <v>1</v>
      </c>
      <c r="LZ9" s="1"/>
      <c r="MA9" s="1"/>
      <c r="MB9" s="1"/>
      <c r="MC9" s="1" t="s">
        <v>1</v>
      </c>
      <c r="MD9" s="1">
        <v>0.24</v>
      </c>
      <c r="ME9" s="1"/>
      <c r="MF9" s="1" t="s">
        <v>1</v>
      </c>
      <c r="MG9" s="1"/>
      <c r="MH9" s="1">
        <v>6880.5</v>
      </c>
      <c r="MI9" s="1" t="s">
        <v>1</v>
      </c>
      <c r="MJ9" s="1" t="s">
        <v>1</v>
      </c>
      <c r="MK9" s="1" t="s">
        <v>1</v>
      </c>
      <c r="ML9" s="1" t="s">
        <v>1</v>
      </c>
      <c r="MM9" s="1" t="s">
        <v>1</v>
      </c>
      <c r="MN9" s="1" t="s">
        <v>1</v>
      </c>
      <c r="MO9" s="1" t="s">
        <v>1</v>
      </c>
      <c r="MP9" s="1" t="s">
        <v>1</v>
      </c>
      <c r="MQ9" s="1" t="s">
        <v>1</v>
      </c>
      <c r="MR9" s="1" t="s">
        <v>1</v>
      </c>
      <c r="MS9" s="1">
        <v>0.19</v>
      </c>
      <c r="MT9" s="1" t="s">
        <v>1</v>
      </c>
      <c r="MU9" s="1" t="s">
        <v>1</v>
      </c>
      <c r="MV9" s="1" t="s">
        <v>1</v>
      </c>
      <c r="MW9" s="1">
        <v>468663</v>
      </c>
      <c r="MX9" s="1" t="s">
        <v>1</v>
      </c>
      <c r="MY9" s="1" t="s">
        <v>1</v>
      </c>
      <c r="MZ9" s="1" t="s">
        <v>1</v>
      </c>
      <c r="NA9" s="1" t="s">
        <v>1</v>
      </c>
      <c r="NB9" s="1" t="s">
        <v>1</v>
      </c>
      <c r="NC9" s="1" t="s">
        <v>1</v>
      </c>
      <c r="ND9" s="1" t="s">
        <v>1</v>
      </c>
      <c r="NE9" s="1" t="s">
        <v>1</v>
      </c>
      <c r="NF9" s="1" t="s">
        <v>1</v>
      </c>
      <c r="NG9" s="1" t="s">
        <v>1</v>
      </c>
      <c r="NH9" s="1">
        <v>0.61</v>
      </c>
      <c r="NI9" s="1" t="s">
        <v>1</v>
      </c>
      <c r="NJ9" s="1" t="s">
        <v>1</v>
      </c>
      <c r="NK9" s="1" t="s">
        <v>1</v>
      </c>
      <c r="NL9" s="1">
        <v>162144.29999999999</v>
      </c>
      <c r="NM9" s="1" t="s">
        <v>1</v>
      </c>
      <c r="NN9" s="1"/>
      <c r="NO9" s="1"/>
      <c r="NP9" s="1"/>
      <c r="NQ9" s="1"/>
      <c r="NR9" s="1" t="s">
        <v>1</v>
      </c>
      <c r="NS9" s="1"/>
      <c r="NT9" s="1"/>
      <c r="NU9" s="1"/>
      <c r="NV9" s="1" t="s">
        <v>1</v>
      </c>
      <c r="NW9" s="1">
        <v>0.55000000000000004</v>
      </c>
      <c r="NX9" s="1"/>
      <c r="NY9" s="1" t="s">
        <v>1</v>
      </c>
      <c r="NZ9" s="1"/>
      <c r="OA9" s="1">
        <v>435102.7</v>
      </c>
      <c r="OB9" s="1" t="s">
        <v>1</v>
      </c>
      <c r="OC9" s="1" t="s">
        <v>1</v>
      </c>
      <c r="OD9" s="1" t="s">
        <v>1</v>
      </c>
      <c r="OE9" s="1" t="s">
        <v>1</v>
      </c>
      <c r="OF9" s="1" t="s">
        <v>1</v>
      </c>
      <c r="OG9" s="1" t="s">
        <v>1</v>
      </c>
      <c r="OH9" s="1" t="s">
        <v>1</v>
      </c>
      <c r="OI9" s="1" t="s">
        <v>1</v>
      </c>
      <c r="OJ9" s="1" t="s">
        <v>1</v>
      </c>
      <c r="OK9" s="1" t="s">
        <v>1</v>
      </c>
      <c r="OL9" s="1">
        <v>0.4</v>
      </c>
      <c r="OM9" s="1" t="s">
        <v>1</v>
      </c>
      <c r="ON9" s="1" t="s">
        <v>1</v>
      </c>
      <c r="OO9" s="1" t="s">
        <v>1</v>
      </c>
      <c r="OP9" s="1">
        <v>26.3</v>
      </c>
      <c r="OQ9" s="1" t="s">
        <v>1</v>
      </c>
      <c r="OR9" s="1" t="s">
        <v>1</v>
      </c>
      <c r="OS9" s="1" t="s">
        <v>1</v>
      </c>
      <c r="OT9" s="1" t="s">
        <v>1</v>
      </c>
      <c r="OU9" s="1" t="s">
        <v>1</v>
      </c>
      <c r="OV9" s="1" t="s">
        <v>1</v>
      </c>
      <c r="OW9" s="1" t="s">
        <v>1</v>
      </c>
      <c r="OX9" s="1" t="s">
        <v>1</v>
      </c>
      <c r="OY9" s="1" t="s">
        <v>1</v>
      </c>
      <c r="OZ9" s="1" t="s">
        <v>1</v>
      </c>
      <c r="PA9" s="1">
        <v>0.43</v>
      </c>
      <c r="PB9" s="1" t="s">
        <v>1</v>
      </c>
      <c r="PC9" s="1" t="s">
        <v>1</v>
      </c>
      <c r="PD9" s="1" t="s">
        <v>1</v>
      </c>
      <c r="PE9" s="1">
        <v>10994.2</v>
      </c>
      <c r="PF9" s="1" t="s">
        <v>1</v>
      </c>
      <c r="PG9" s="1" t="s">
        <v>1</v>
      </c>
      <c r="PH9" s="1" t="s">
        <v>1</v>
      </c>
      <c r="PI9" s="1" t="s">
        <v>1</v>
      </c>
      <c r="PJ9" s="1"/>
      <c r="PK9" s="1" t="s">
        <v>1</v>
      </c>
      <c r="PL9" s="1" t="s">
        <v>1</v>
      </c>
      <c r="PM9" s="1" t="s">
        <v>1</v>
      </c>
      <c r="PN9" s="1" t="s">
        <v>1</v>
      </c>
      <c r="PO9" s="1" t="s">
        <v>1</v>
      </c>
      <c r="PP9" s="1"/>
      <c r="PQ9" s="1" t="s">
        <v>1</v>
      </c>
      <c r="PR9" s="1" t="s">
        <v>1</v>
      </c>
      <c r="PS9" s="1" t="s">
        <v>1</v>
      </c>
      <c r="PT9" s="1">
        <v>3651.6</v>
      </c>
      <c r="PU9" s="1" t="s">
        <v>1</v>
      </c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>
        <v>330.1</v>
      </c>
      <c r="QJ9" s="1"/>
      <c r="QK9" s="1"/>
      <c r="QL9" s="1"/>
      <c r="QM9" s="1"/>
      <c r="QN9" s="1"/>
      <c r="QO9" s="1" t="s">
        <v>1</v>
      </c>
      <c r="QP9" s="1"/>
      <c r="QQ9" s="1"/>
      <c r="QR9" s="1"/>
      <c r="QS9" s="1"/>
      <c r="QT9" s="1">
        <v>0.27</v>
      </c>
      <c r="QU9" s="1"/>
      <c r="QV9" s="1"/>
      <c r="QW9" s="1"/>
      <c r="QX9" s="1">
        <v>134807.20000000001</v>
      </c>
      <c r="QY9" s="1"/>
    </row>
    <row r="10" spans="1:467" x14ac:dyDescent="0.25">
      <c r="A10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</row>
    <row r="11" spans="1:467" x14ac:dyDescent="0.25">
      <c r="A11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</row>
    <row r="12" spans="1:467" x14ac:dyDescent="0.25">
      <c r="A12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</row>
    <row r="13" spans="1:467" x14ac:dyDescent="0.25">
      <c r="A13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</row>
    <row r="14" spans="1:467" x14ac:dyDescent="0.25">
      <c r="A14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</row>
    <row r="15" spans="1:467" x14ac:dyDescent="0.25">
      <c r="A15" t="s">
        <v>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</row>
    <row r="16" spans="1:467" x14ac:dyDescent="0.25">
      <c r="A16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</row>
    <row r="17" spans="1:467" x14ac:dyDescent="0.25">
      <c r="A17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</row>
    <row r="18" spans="1:467" x14ac:dyDescent="0.25">
      <c r="A18" t="s">
        <v>19</v>
      </c>
      <c r="B18" s="1">
        <v>2011</v>
      </c>
      <c r="C18">
        <v>3592155</v>
      </c>
      <c r="D18">
        <v>1836480</v>
      </c>
      <c r="E18">
        <v>448101</v>
      </c>
      <c r="F18">
        <v>11019</v>
      </c>
      <c r="G18">
        <f t="shared" ref="G18:G71" si="0">E18+F18</f>
        <v>459120</v>
      </c>
      <c r="H18">
        <v>2970000</v>
      </c>
      <c r="I18">
        <v>3927000</v>
      </c>
      <c r="J18">
        <v>3790495</v>
      </c>
      <c r="K18">
        <v>3313010</v>
      </c>
      <c r="L18">
        <v>3823551</v>
      </c>
      <c r="M18">
        <v>12146479</v>
      </c>
      <c r="N18">
        <v>0.51</v>
      </c>
      <c r="O18">
        <v>1134945</v>
      </c>
      <c r="P18">
        <v>5.88</v>
      </c>
      <c r="Q18">
        <v>268126</v>
      </c>
      <c r="R18">
        <v>4565157</v>
      </c>
      <c r="S18">
        <v>7977669</v>
      </c>
      <c r="U18">
        <f t="shared" ref="U18:U72" si="1">C18/I18</f>
        <v>0.91473262032085556</v>
      </c>
      <c r="V18">
        <f t="shared" ref="V18:V72" si="2">D18/I18</f>
        <v>0.46765469824293354</v>
      </c>
      <c r="W18">
        <f t="shared" ref="W18:W72" si="3">G18/I18</f>
        <v>0.11691367456073339</v>
      </c>
      <c r="Y18" t="str">
        <f t="shared" ref="Y18:Y72" si="4">IF(AND(U18&lt;0.33,V18&lt;0.33,W18&lt;0.33),"YES","NO")</f>
        <v>NO</v>
      </c>
    </row>
    <row r="19" spans="1:467" x14ac:dyDescent="0.25">
      <c r="A19" t="s">
        <v>19</v>
      </c>
      <c r="B19" s="1">
        <v>2012</v>
      </c>
      <c r="C19">
        <v>3669287</v>
      </c>
      <c r="D19">
        <v>2457210</v>
      </c>
      <c r="E19">
        <v>1579373</v>
      </c>
      <c r="F19">
        <v>0</v>
      </c>
      <c r="G19">
        <f t="shared" si="0"/>
        <v>1579373</v>
      </c>
      <c r="H19">
        <v>2904880</v>
      </c>
      <c r="I19">
        <v>2937440</v>
      </c>
      <c r="J19">
        <v>3617866</v>
      </c>
      <c r="K19">
        <v>4238596</v>
      </c>
      <c r="L19">
        <v>3893338</v>
      </c>
      <c r="M19">
        <v>12928819</v>
      </c>
      <c r="N19">
        <v>0.37</v>
      </c>
      <c r="O19">
        <v>1153309</v>
      </c>
      <c r="P19">
        <v>6.66</v>
      </c>
      <c r="Q19">
        <v>282818</v>
      </c>
      <c r="R19">
        <v>3493072</v>
      </c>
      <c r="S19">
        <v>8686550</v>
      </c>
      <c r="U19">
        <f t="shared" si="1"/>
        <v>1.2491444931641158</v>
      </c>
      <c r="V19">
        <f t="shared" si="2"/>
        <v>0.83651410752219624</v>
      </c>
      <c r="W19">
        <f t="shared" si="3"/>
        <v>0.53766987581022929</v>
      </c>
      <c r="Y19" t="str">
        <f t="shared" si="4"/>
        <v>NO</v>
      </c>
    </row>
    <row r="20" spans="1:467" x14ac:dyDescent="0.25">
      <c r="A20" t="s">
        <v>19</v>
      </c>
      <c r="B20" s="1">
        <v>2013</v>
      </c>
      <c r="C20">
        <v>3290972</v>
      </c>
      <c r="D20">
        <v>3099978</v>
      </c>
      <c r="E20">
        <v>1145964</v>
      </c>
      <c r="F20">
        <v>0</v>
      </c>
      <c r="G20">
        <f t="shared" si="0"/>
        <v>1145964</v>
      </c>
      <c r="H20">
        <v>6007820</v>
      </c>
      <c r="I20">
        <v>4456350</v>
      </c>
      <c r="J20">
        <v>3526042</v>
      </c>
      <c r="K20">
        <v>4466319</v>
      </c>
      <c r="L20">
        <v>517887</v>
      </c>
      <c r="M20">
        <v>12932492</v>
      </c>
      <c r="N20">
        <v>0.35</v>
      </c>
      <c r="O20">
        <v>1054140</v>
      </c>
      <c r="P20">
        <v>6.12</v>
      </c>
      <c r="Q20">
        <v>3290972</v>
      </c>
      <c r="R20">
        <v>2791738</v>
      </c>
      <c r="S20">
        <v>9031809</v>
      </c>
      <c r="U20">
        <f t="shared" si="1"/>
        <v>0.73849046865708479</v>
      </c>
      <c r="V20">
        <f t="shared" si="2"/>
        <v>0.69563162677976376</v>
      </c>
      <c r="W20">
        <f t="shared" si="3"/>
        <v>0.25715305126392674</v>
      </c>
      <c r="Y20" t="str">
        <f t="shared" si="4"/>
        <v>NO</v>
      </c>
    </row>
    <row r="21" spans="1:467" x14ac:dyDescent="0.25">
      <c r="A21" t="s">
        <v>19</v>
      </c>
      <c r="B21" s="1">
        <v>2014</v>
      </c>
      <c r="C21">
        <v>2960406</v>
      </c>
      <c r="D21">
        <v>3845589</v>
      </c>
      <c r="E21">
        <v>896202</v>
      </c>
      <c r="F21">
        <v>0</v>
      </c>
      <c r="G21">
        <f t="shared" si="0"/>
        <v>896202</v>
      </c>
      <c r="H21">
        <v>3480491</v>
      </c>
      <c r="I21">
        <v>4744155.5</v>
      </c>
      <c r="J21">
        <v>3481966</v>
      </c>
      <c r="K21">
        <v>4936458</v>
      </c>
      <c r="L21">
        <v>495850</v>
      </c>
      <c r="M21">
        <v>13266732</v>
      </c>
      <c r="N21">
        <v>0.56000000000000005</v>
      </c>
      <c r="O21">
        <v>914567</v>
      </c>
      <c r="P21">
        <v>4.96</v>
      </c>
      <c r="Q21">
        <v>2960406</v>
      </c>
      <c r="R21">
        <v>8824352</v>
      </c>
      <c r="S21">
        <v>9729671</v>
      </c>
      <c r="U21">
        <f t="shared" si="1"/>
        <v>0.62401116489541708</v>
      </c>
      <c r="V21">
        <f t="shared" si="2"/>
        <v>0.81059505743435267</v>
      </c>
      <c r="W21">
        <f t="shared" si="3"/>
        <v>0.18890653984676514</v>
      </c>
      <c r="Y21" t="str">
        <f t="shared" si="4"/>
        <v>NO</v>
      </c>
    </row>
    <row r="22" spans="1:467" x14ac:dyDescent="0.25">
      <c r="A22" t="s">
        <v>19</v>
      </c>
      <c r="B22" s="1">
        <v>2015</v>
      </c>
      <c r="C22">
        <v>3374586</v>
      </c>
      <c r="D22">
        <v>3727100</v>
      </c>
      <c r="E22">
        <v>1755226</v>
      </c>
      <c r="F22">
        <v>0</v>
      </c>
      <c r="G22">
        <f t="shared" si="0"/>
        <v>1755226</v>
      </c>
      <c r="H22">
        <v>3412400</v>
      </c>
      <c r="I22">
        <v>3446445.5</v>
      </c>
      <c r="J22">
        <v>3789525</v>
      </c>
      <c r="K22">
        <v>5684287</v>
      </c>
      <c r="L22">
        <v>789484</v>
      </c>
      <c r="M22">
        <v>14364942</v>
      </c>
      <c r="N22">
        <v>0.3</v>
      </c>
      <c r="O22">
        <v>859473</v>
      </c>
      <c r="P22">
        <v>5.76</v>
      </c>
      <c r="Q22">
        <v>3187313</v>
      </c>
      <c r="R22">
        <v>5701215</v>
      </c>
      <c r="S22">
        <v>10325720</v>
      </c>
      <c r="U22">
        <f t="shared" si="1"/>
        <v>0.97914967754458904</v>
      </c>
      <c r="V22">
        <f t="shared" si="2"/>
        <v>1.0814330300595207</v>
      </c>
      <c r="W22">
        <f t="shared" si="3"/>
        <v>0.50928587148701465</v>
      </c>
      <c r="Y22" t="str">
        <f t="shared" si="4"/>
        <v>NO</v>
      </c>
    </row>
    <row r="23" spans="1:467" x14ac:dyDescent="0.25">
      <c r="A23" t="s">
        <v>19</v>
      </c>
      <c r="B23" s="1">
        <v>2016</v>
      </c>
      <c r="C23">
        <v>3125689</v>
      </c>
      <c r="D23">
        <v>3757438</v>
      </c>
      <c r="E23">
        <v>1142291</v>
      </c>
      <c r="F23">
        <v>0</v>
      </c>
      <c r="G23">
        <f t="shared" si="0"/>
        <v>1142291</v>
      </c>
      <c r="H23">
        <v>3763053</v>
      </c>
      <c r="I23">
        <v>3587726.5</v>
      </c>
      <c r="J23">
        <v>4058621</v>
      </c>
      <c r="K23">
        <v>5090723</v>
      </c>
      <c r="L23">
        <v>3342394</v>
      </c>
      <c r="M23">
        <v>13828694</v>
      </c>
      <c r="N23">
        <v>0.37</v>
      </c>
      <c r="O23">
        <v>146918</v>
      </c>
      <c r="P23">
        <v>0.23</v>
      </c>
      <c r="Q23">
        <v>440755</v>
      </c>
      <c r="R23">
        <v>6769811</v>
      </c>
      <c r="S23">
        <v>10001470</v>
      </c>
      <c r="U23">
        <f t="shared" si="1"/>
        <v>0.8712171900505794</v>
      </c>
      <c r="V23">
        <f t="shared" si="2"/>
        <v>1.0473033549240724</v>
      </c>
      <c r="W23">
        <f t="shared" si="3"/>
        <v>0.31838853937166056</v>
      </c>
      <c r="Y23" t="str">
        <f t="shared" si="4"/>
        <v>NO</v>
      </c>
    </row>
    <row r="24" spans="1:467" x14ac:dyDescent="0.25">
      <c r="A24" t="s">
        <v>19</v>
      </c>
      <c r="B24" s="1">
        <v>2017</v>
      </c>
      <c r="C24">
        <v>2868582</v>
      </c>
      <c r="D24">
        <v>1039448</v>
      </c>
      <c r="E24">
        <v>2266216</v>
      </c>
      <c r="F24">
        <v>0</v>
      </c>
      <c r="G24">
        <f t="shared" si="0"/>
        <v>2266216</v>
      </c>
      <c r="H24">
        <v>5651065</v>
      </c>
      <c r="I24">
        <v>4707059</v>
      </c>
      <c r="J24">
        <v>5369868</v>
      </c>
      <c r="K24">
        <v>4010872</v>
      </c>
      <c r="L24">
        <v>3239551</v>
      </c>
      <c r="M24">
        <v>13891135</v>
      </c>
      <c r="N24">
        <v>0.3</v>
      </c>
      <c r="O24">
        <v>705208</v>
      </c>
      <c r="P24">
        <v>3.49</v>
      </c>
      <c r="Q24">
        <v>282818</v>
      </c>
      <c r="R24">
        <v>2654927</v>
      </c>
      <c r="S24">
        <v>10313672</v>
      </c>
      <c r="U24">
        <f t="shared" si="1"/>
        <v>0.60942129682249579</v>
      </c>
      <c r="V24">
        <f t="shared" si="2"/>
        <v>0.22082748484775738</v>
      </c>
      <c r="W24">
        <f t="shared" si="3"/>
        <v>0.48145051931577659</v>
      </c>
      <c r="Y24" t="str">
        <f t="shared" si="4"/>
        <v>NO</v>
      </c>
    </row>
    <row r="25" spans="1:467" x14ac:dyDescent="0.25">
      <c r="A25" t="s">
        <v>19</v>
      </c>
      <c r="B25" s="1">
        <v>2018</v>
      </c>
      <c r="C25">
        <v>1520605</v>
      </c>
      <c r="D25">
        <v>694189</v>
      </c>
      <c r="E25">
        <v>1502241</v>
      </c>
      <c r="F25">
        <v>0</v>
      </c>
      <c r="G25">
        <f t="shared" si="0"/>
        <v>1502241</v>
      </c>
      <c r="H25">
        <v>6697558</v>
      </c>
      <c r="I25">
        <v>6174311.5</v>
      </c>
      <c r="J25">
        <v>4503049</v>
      </c>
      <c r="K25">
        <v>2593110</v>
      </c>
      <c r="L25">
        <v>554617</v>
      </c>
      <c r="M25">
        <v>11632264</v>
      </c>
      <c r="N25">
        <v>0.56000000000000005</v>
      </c>
      <c r="O25">
        <v>-437082</v>
      </c>
      <c r="P25">
        <v>-4.3499999999999996</v>
      </c>
      <c r="Q25">
        <v>1520605</v>
      </c>
      <c r="R25">
        <v>6036014</v>
      </c>
      <c r="S25">
        <v>9494602</v>
      </c>
      <c r="U25">
        <f t="shared" si="1"/>
        <v>0.2462792815036948</v>
      </c>
      <c r="V25">
        <f t="shared" si="2"/>
        <v>0.11243180717396588</v>
      </c>
      <c r="W25">
        <f t="shared" si="3"/>
        <v>0.24330502275435892</v>
      </c>
      <c r="Y25" t="str">
        <f t="shared" si="4"/>
        <v>YES</v>
      </c>
    </row>
    <row r="26" spans="1:467" x14ac:dyDescent="0.25">
      <c r="A26" t="s">
        <v>20</v>
      </c>
      <c r="B26" s="1">
        <v>2010</v>
      </c>
      <c r="C26">
        <v>14389</v>
      </c>
      <c r="D26">
        <v>199288</v>
      </c>
      <c r="E26">
        <v>34022</v>
      </c>
      <c r="F26">
        <v>888</v>
      </c>
      <c r="G26">
        <f t="shared" si="0"/>
        <v>34910</v>
      </c>
      <c r="H26">
        <v>399999</v>
      </c>
      <c r="I26">
        <v>652499.5</v>
      </c>
      <c r="J26">
        <v>146190</v>
      </c>
      <c r="K26">
        <v>461869</v>
      </c>
      <c r="L26">
        <v>600134</v>
      </c>
      <c r="M26">
        <v>950081</v>
      </c>
      <c r="N26">
        <v>2.13</v>
      </c>
      <c r="O26" t="s">
        <v>1</v>
      </c>
      <c r="P26">
        <v>10.6</v>
      </c>
      <c r="Q26">
        <v>0</v>
      </c>
      <c r="R26">
        <v>2123.9</v>
      </c>
      <c r="S26">
        <v>336772</v>
      </c>
      <c r="U26">
        <f t="shared" si="1"/>
        <v>2.2052124177872934E-2</v>
      </c>
      <c r="V26">
        <f t="shared" si="2"/>
        <v>0.3054224562624186</v>
      </c>
      <c r="W26">
        <f t="shared" si="3"/>
        <v>5.3501956706480232E-2</v>
      </c>
      <c r="Y26" t="str">
        <f t="shared" si="4"/>
        <v>YES</v>
      </c>
    </row>
    <row r="27" spans="1:467" x14ac:dyDescent="0.25">
      <c r="A27" t="s">
        <v>20</v>
      </c>
      <c r="B27" s="1">
        <v>2011</v>
      </c>
      <c r="C27">
        <v>315860</v>
      </c>
      <c r="D27">
        <v>232045</v>
      </c>
      <c r="E27">
        <v>210560</v>
      </c>
      <c r="F27">
        <v>4883</v>
      </c>
      <c r="G27">
        <f t="shared" si="0"/>
        <v>215443</v>
      </c>
      <c r="H27">
        <v>259248</v>
      </c>
      <c r="I27">
        <v>329623.5</v>
      </c>
      <c r="J27">
        <v>138929</v>
      </c>
      <c r="K27">
        <v>479178</v>
      </c>
      <c r="L27">
        <v>390416</v>
      </c>
      <c r="M27">
        <v>1582084</v>
      </c>
      <c r="N27">
        <v>0.57999999999999996</v>
      </c>
      <c r="O27">
        <v>47563</v>
      </c>
      <c r="P27">
        <v>3.56</v>
      </c>
      <c r="Q27">
        <v>200000</v>
      </c>
      <c r="R27">
        <v>120705.5</v>
      </c>
      <c r="S27">
        <v>774076</v>
      </c>
      <c r="U27">
        <f t="shared" si="1"/>
        <v>0.95824478533842394</v>
      </c>
      <c r="V27">
        <f t="shared" si="2"/>
        <v>0.70396983224800413</v>
      </c>
      <c r="W27">
        <f t="shared" si="3"/>
        <v>0.65360327767892767</v>
      </c>
      <c r="Y27" t="str">
        <f t="shared" si="4"/>
        <v>NO</v>
      </c>
    </row>
    <row r="28" spans="1:467" x14ac:dyDescent="0.25">
      <c r="A28" t="s">
        <v>20</v>
      </c>
      <c r="B28" s="1">
        <v>2012</v>
      </c>
      <c r="C28">
        <v>11126</v>
      </c>
      <c r="D28">
        <v>150589</v>
      </c>
      <c r="E28">
        <v>137409</v>
      </c>
      <c r="F28">
        <v>0</v>
      </c>
      <c r="G28">
        <f t="shared" si="0"/>
        <v>137409</v>
      </c>
      <c r="H28">
        <v>1189998</v>
      </c>
      <c r="I28">
        <v>724623</v>
      </c>
      <c r="J28">
        <v>135599</v>
      </c>
      <c r="K28">
        <v>408878</v>
      </c>
      <c r="L28">
        <v>403157</v>
      </c>
      <c r="M28">
        <v>1454565</v>
      </c>
      <c r="N28">
        <v>0.53</v>
      </c>
      <c r="O28">
        <v>-116831</v>
      </c>
      <c r="P28">
        <v>-7.82</v>
      </c>
      <c r="Q28">
        <v>0</v>
      </c>
      <c r="R28">
        <v>9189.2999999999993</v>
      </c>
      <c r="S28">
        <v>635100</v>
      </c>
      <c r="U28">
        <f t="shared" si="1"/>
        <v>1.5354191075911197E-2</v>
      </c>
      <c r="V28">
        <f t="shared" si="2"/>
        <v>0.20781703037303537</v>
      </c>
      <c r="W28">
        <f t="shared" si="3"/>
        <v>0.18962826186858545</v>
      </c>
      <c r="Y28" t="str">
        <f t="shared" si="4"/>
        <v>YES</v>
      </c>
    </row>
    <row r="29" spans="1:467" x14ac:dyDescent="0.25">
      <c r="A29" t="s">
        <v>20</v>
      </c>
      <c r="B29" s="1">
        <v>2013</v>
      </c>
      <c r="C29">
        <v>5764</v>
      </c>
      <c r="D29">
        <v>231649</v>
      </c>
      <c r="E29">
        <v>143361</v>
      </c>
      <c r="F29">
        <v>0</v>
      </c>
      <c r="G29">
        <f t="shared" si="0"/>
        <v>143361</v>
      </c>
      <c r="H29">
        <v>1151748</v>
      </c>
      <c r="I29">
        <v>1170873</v>
      </c>
      <c r="J29">
        <v>50271</v>
      </c>
      <c r="K29">
        <v>470542</v>
      </c>
      <c r="L29">
        <v>408096</v>
      </c>
      <c r="M29">
        <v>1238310</v>
      </c>
      <c r="N29">
        <v>3.13</v>
      </c>
      <c r="O29">
        <v>-227307</v>
      </c>
      <c r="P29">
        <v>-16.920000000000002</v>
      </c>
      <c r="Q29">
        <v>0</v>
      </c>
      <c r="R29">
        <v>756.1</v>
      </c>
      <c r="S29">
        <v>403378</v>
      </c>
      <c r="U29">
        <f t="shared" si="1"/>
        <v>4.9228225435209456E-3</v>
      </c>
      <c r="V29">
        <f t="shared" si="2"/>
        <v>0.1978429769923809</v>
      </c>
      <c r="W29">
        <f t="shared" si="3"/>
        <v>0.12243941059363399</v>
      </c>
      <c r="Y29" t="str">
        <f t="shared" si="4"/>
        <v>YES</v>
      </c>
    </row>
    <row r="30" spans="1:467" x14ac:dyDescent="0.25">
      <c r="A30" t="s">
        <v>20</v>
      </c>
      <c r="B30" s="1">
        <v>2014</v>
      </c>
      <c r="C30">
        <v>2535</v>
      </c>
      <c r="D30">
        <v>174273</v>
      </c>
      <c r="E30">
        <v>101936</v>
      </c>
      <c r="F30">
        <v>1967</v>
      </c>
      <c r="G30">
        <f t="shared" si="0"/>
        <v>103903</v>
      </c>
      <c r="H30">
        <v>509148</v>
      </c>
      <c r="I30">
        <v>830448</v>
      </c>
      <c r="J30">
        <v>8910</v>
      </c>
      <c r="K30">
        <v>324480</v>
      </c>
      <c r="L30">
        <v>94886</v>
      </c>
      <c r="M30">
        <v>559194</v>
      </c>
      <c r="N30">
        <v>1.83</v>
      </c>
      <c r="O30">
        <v>45489</v>
      </c>
      <c r="P30">
        <v>5.17</v>
      </c>
      <c r="Q30">
        <v>414</v>
      </c>
      <c r="R30">
        <v>30998.2</v>
      </c>
      <c r="S30">
        <v>444499</v>
      </c>
      <c r="U30">
        <f t="shared" si="1"/>
        <v>3.0525692156522745E-3</v>
      </c>
      <c r="V30">
        <f t="shared" si="2"/>
        <v>0.2098541991792382</v>
      </c>
      <c r="W30">
        <f t="shared" si="3"/>
        <v>0.1251168044236364</v>
      </c>
      <c r="Y30" t="str">
        <f t="shared" si="4"/>
        <v>YES</v>
      </c>
    </row>
    <row r="31" spans="1:467" x14ac:dyDescent="0.25">
      <c r="A31" t="s">
        <v>20</v>
      </c>
      <c r="B31" s="1">
        <v>2015</v>
      </c>
      <c r="C31">
        <v>2769</v>
      </c>
      <c r="D31">
        <v>175238</v>
      </c>
      <c r="E31">
        <v>251452</v>
      </c>
      <c r="F31">
        <v>0</v>
      </c>
      <c r="G31">
        <f t="shared" si="0"/>
        <v>251452</v>
      </c>
      <c r="H31">
        <v>590748</v>
      </c>
      <c r="I31">
        <v>549948</v>
      </c>
      <c r="J31">
        <v>11721</v>
      </c>
      <c r="K31">
        <v>458749</v>
      </c>
      <c r="L31">
        <v>84527</v>
      </c>
      <c r="M31">
        <v>605995</v>
      </c>
      <c r="N31">
        <v>0.89</v>
      </c>
      <c r="O31">
        <v>57461</v>
      </c>
      <c r="P31">
        <v>9.5</v>
      </c>
      <c r="Q31">
        <v>1112</v>
      </c>
      <c r="R31">
        <v>22368.1</v>
      </c>
      <c r="S31">
        <v>500274</v>
      </c>
      <c r="U31">
        <f t="shared" si="1"/>
        <v>5.0350214929411512E-3</v>
      </c>
      <c r="V31">
        <f t="shared" si="2"/>
        <v>0.31864467185988493</v>
      </c>
      <c r="W31">
        <f t="shared" si="3"/>
        <v>0.45722868343916151</v>
      </c>
      <c r="Y31" t="str">
        <f t="shared" si="4"/>
        <v>NO</v>
      </c>
    </row>
    <row r="32" spans="1:467" x14ac:dyDescent="0.25">
      <c r="A32" t="s">
        <v>20</v>
      </c>
      <c r="B32" s="1">
        <v>2016</v>
      </c>
      <c r="C32">
        <v>1104</v>
      </c>
      <c r="D32">
        <v>189983</v>
      </c>
      <c r="E32">
        <v>258769</v>
      </c>
      <c r="F32">
        <v>6699</v>
      </c>
      <c r="G32">
        <f t="shared" si="0"/>
        <v>265468</v>
      </c>
      <c r="H32">
        <v>969000</v>
      </c>
      <c r="I32">
        <v>779874</v>
      </c>
      <c r="J32">
        <v>10215</v>
      </c>
      <c r="K32">
        <v>491895</v>
      </c>
      <c r="L32">
        <v>78317</v>
      </c>
      <c r="M32">
        <v>624494</v>
      </c>
      <c r="N32">
        <v>1.29</v>
      </c>
      <c r="O32">
        <v>27173</v>
      </c>
      <c r="P32">
        <v>4.38</v>
      </c>
      <c r="Q32">
        <v>496</v>
      </c>
      <c r="R32">
        <v>3056.9</v>
      </c>
      <c r="S32">
        <v>526473</v>
      </c>
      <c r="U32">
        <f t="shared" si="1"/>
        <v>1.4156132913778379E-3</v>
      </c>
      <c r="V32">
        <f t="shared" si="2"/>
        <v>0.24360730066651792</v>
      </c>
      <c r="W32">
        <f t="shared" si="3"/>
        <v>0.34039857720606148</v>
      </c>
      <c r="Y32" t="str">
        <f t="shared" si="4"/>
        <v>NO</v>
      </c>
    </row>
    <row r="33" spans="1:25" x14ac:dyDescent="0.25">
      <c r="A33" t="s">
        <v>20</v>
      </c>
      <c r="B33" s="1">
        <v>2017</v>
      </c>
      <c r="C33">
        <v>1601</v>
      </c>
      <c r="D33">
        <v>196243</v>
      </c>
      <c r="E33">
        <v>293649</v>
      </c>
      <c r="F33">
        <v>6124</v>
      </c>
      <c r="G33">
        <f t="shared" si="0"/>
        <v>299773</v>
      </c>
      <c r="H33">
        <v>719100</v>
      </c>
      <c r="I33">
        <v>844050</v>
      </c>
      <c r="J33">
        <v>12119</v>
      </c>
      <c r="K33">
        <v>539720</v>
      </c>
      <c r="L33">
        <v>94690</v>
      </c>
      <c r="M33">
        <v>672183</v>
      </c>
      <c r="N33">
        <v>1.81</v>
      </c>
      <c r="O33">
        <v>32386</v>
      </c>
      <c r="P33">
        <v>4.63</v>
      </c>
      <c r="Q33">
        <v>0</v>
      </c>
      <c r="R33">
        <v>550454.9</v>
      </c>
      <c r="S33">
        <v>553873</v>
      </c>
      <c r="U33">
        <f t="shared" si="1"/>
        <v>1.8968070611930573E-3</v>
      </c>
      <c r="V33">
        <f t="shared" si="2"/>
        <v>0.23250162905041172</v>
      </c>
      <c r="W33">
        <f t="shared" si="3"/>
        <v>0.35516023932231505</v>
      </c>
      <c r="Y33" t="str">
        <f t="shared" si="4"/>
        <v>NO</v>
      </c>
    </row>
    <row r="34" spans="1:25" x14ac:dyDescent="0.25">
      <c r="A34" t="s">
        <v>20</v>
      </c>
      <c r="B34" s="1">
        <v>2018</v>
      </c>
      <c r="C34">
        <v>28644</v>
      </c>
      <c r="D34">
        <v>232703</v>
      </c>
      <c r="E34">
        <v>293496</v>
      </c>
      <c r="F34">
        <v>11296</v>
      </c>
      <c r="G34">
        <f t="shared" si="0"/>
        <v>304792</v>
      </c>
      <c r="H34">
        <v>483480</v>
      </c>
      <c r="I34">
        <v>601290</v>
      </c>
      <c r="J34">
        <v>68624</v>
      </c>
      <c r="K34">
        <v>587354</v>
      </c>
      <c r="L34">
        <v>162811</v>
      </c>
      <c r="M34">
        <v>791154</v>
      </c>
      <c r="N34">
        <v>1.26</v>
      </c>
      <c r="O34" t="s">
        <v>1</v>
      </c>
      <c r="P34">
        <v>2.52</v>
      </c>
      <c r="Q34">
        <v>25144</v>
      </c>
      <c r="R34">
        <v>234607.4</v>
      </c>
      <c r="S34">
        <v>577030</v>
      </c>
      <c r="U34">
        <f t="shared" si="1"/>
        <v>4.7637579204709873E-2</v>
      </c>
      <c r="V34">
        <f t="shared" si="2"/>
        <v>0.38700626985314907</v>
      </c>
      <c r="W34">
        <f t="shared" si="3"/>
        <v>0.50689683846396916</v>
      </c>
      <c r="Y34" t="str">
        <f t="shared" si="4"/>
        <v>NO</v>
      </c>
    </row>
    <row r="35" spans="1:25" x14ac:dyDescent="0.25">
      <c r="A35" t="s">
        <v>21</v>
      </c>
      <c r="B35" s="1">
        <v>2010</v>
      </c>
      <c r="C35">
        <v>80956000</v>
      </c>
      <c r="D35">
        <v>5483000</v>
      </c>
      <c r="E35">
        <v>5581000</v>
      </c>
      <c r="F35">
        <v>148000</v>
      </c>
      <c r="G35">
        <f t="shared" si="0"/>
        <v>5729000</v>
      </c>
      <c r="H35">
        <v>8796132</v>
      </c>
      <c r="I35">
        <v>7977529.5</v>
      </c>
      <c r="J35">
        <v>78651000</v>
      </c>
      <c r="K35">
        <v>15521000</v>
      </c>
      <c r="L35">
        <v>12445000</v>
      </c>
      <c r="M35">
        <v>116059000</v>
      </c>
      <c r="N35">
        <v>0.81</v>
      </c>
      <c r="O35">
        <v>7038000</v>
      </c>
      <c r="P35">
        <v>3.37</v>
      </c>
      <c r="Q35">
        <v>75133000</v>
      </c>
      <c r="R35">
        <v>1019715</v>
      </c>
      <c r="S35">
        <v>9504000</v>
      </c>
      <c r="U35">
        <f t="shared" si="1"/>
        <v>10.14800384003594</v>
      </c>
      <c r="V35">
        <f t="shared" si="2"/>
        <v>0.68730551231430737</v>
      </c>
      <c r="W35">
        <f t="shared" si="3"/>
        <v>0.71814212658191989</v>
      </c>
      <c r="Y35" t="str">
        <f t="shared" si="4"/>
        <v>NO</v>
      </c>
    </row>
    <row r="36" spans="1:25" x14ac:dyDescent="0.25">
      <c r="A36" t="s">
        <v>21</v>
      </c>
      <c r="B36" s="1">
        <v>2011</v>
      </c>
      <c r="C36">
        <v>77895000</v>
      </c>
      <c r="D36">
        <v>6773000</v>
      </c>
      <c r="E36">
        <v>3988000</v>
      </c>
      <c r="F36">
        <v>44000</v>
      </c>
      <c r="G36">
        <f t="shared" si="0"/>
        <v>4032000</v>
      </c>
      <c r="H36">
        <v>7279556</v>
      </c>
      <c r="I36">
        <v>8037844</v>
      </c>
      <c r="J36">
        <v>77439000</v>
      </c>
      <c r="K36">
        <v>16274000</v>
      </c>
      <c r="L36">
        <v>13314000</v>
      </c>
      <c r="M36">
        <v>114693000</v>
      </c>
      <c r="N36">
        <v>1.21</v>
      </c>
      <c r="O36">
        <v>8673000</v>
      </c>
      <c r="P36">
        <v>2.16</v>
      </c>
      <c r="Q36">
        <v>72668000</v>
      </c>
      <c r="R36">
        <v>203022.6</v>
      </c>
      <c r="S36">
        <v>7422000</v>
      </c>
      <c r="U36">
        <f t="shared" si="1"/>
        <v>9.6910315751338292</v>
      </c>
      <c r="V36">
        <f t="shared" si="2"/>
        <v>0.84263889669916459</v>
      </c>
      <c r="W36">
        <f t="shared" si="3"/>
        <v>0.50162705322472045</v>
      </c>
      <c r="Y36" t="str">
        <f t="shared" si="4"/>
        <v>NO</v>
      </c>
    </row>
    <row r="37" spans="1:25" x14ac:dyDescent="0.25">
      <c r="A37" t="s">
        <v>21</v>
      </c>
      <c r="B37" s="1">
        <v>2012</v>
      </c>
      <c r="C37">
        <v>79731000</v>
      </c>
      <c r="D37">
        <v>8160000</v>
      </c>
      <c r="E37">
        <v>4618000</v>
      </c>
      <c r="F37">
        <v>38000</v>
      </c>
      <c r="G37">
        <f t="shared" si="0"/>
        <v>4656000</v>
      </c>
      <c r="H37">
        <v>8189478</v>
      </c>
      <c r="I37">
        <v>7734517</v>
      </c>
      <c r="J37">
        <v>79862000</v>
      </c>
      <c r="K37">
        <v>15743000</v>
      </c>
      <c r="L37">
        <v>17836000</v>
      </c>
      <c r="M37">
        <v>122590000</v>
      </c>
      <c r="N37">
        <v>0.98</v>
      </c>
      <c r="O37">
        <v>3557000</v>
      </c>
      <c r="P37">
        <v>0.55000000000000004</v>
      </c>
      <c r="Q37">
        <v>70382000</v>
      </c>
      <c r="R37">
        <v>202045.4</v>
      </c>
      <c r="S37">
        <v>8037000</v>
      </c>
      <c r="U37">
        <f t="shared" si="1"/>
        <v>10.308465286196927</v>
      </c>
      <c r="V37">
        <f t="shared" si="2"/>
        <v>1.0550109334558317</v>
      </c>
      <c r="W37">
        <f t="shared" si="3"/>
        <v>0.60197682673656283</v>
      </c>
      <c r="Y37" t="str">
        <f t="shared" si="4"/>
        <v>NO</v>
      </c>
    </row>
    <row r="38" spans="1:25" x14ac:dyDescent="0.25">
      <c r="A38" t="s">
        <v>21</v>
      </c>
      <c r="B38" s="1">
        <v>2013</v>
      </c>
      <c r="C38">
        <v>79884000</v>
      </c>
      <c r="D38">
        <v>5970000</v>
      </c>
      <c r="E38">
        <v>4627000</v>
      </c>
      <c r="F38">
        <v>100000</v>
      </c>
      <c r="G38">
        <f t="shared" si="0"/>
        <v>4727000</v>
      </c>
      <c r="H38">
        <v>8917440</v>
      </c>
      <c r="I38">
        <v>8553459</v>
      </c>
      <c r="J38">
        <v>81654000</v>
      </c>
      <c r="K38">
        <v>13329000</v>
      </c>
      <c r="L38">
        <v>15588000</v>
      </c>
      <c r="M38">
        <v>121431000</v>
      </c>
      <c r="N38">
        <v>1.53</v>
      </c>
      <c r="O38">
        <v>1900000</v>
      </c>
      <c r="P38">
        <v>0.4</v>
      </c>
      <c r="Q38">
        <v>73355000</v>
      </c>
      <c r="R38">
        <v>141194.79999999999</v>
      </c>
      <c r="S38">
        <v>5453000</v>
      </c>
      <c r="U38">
        <f t="shared" si="1"/>
        <v>9.3393795422413319</v>
      </c>
      <c r="V38">
        <f t="shared" si="2"/>
        <v>0.69796324504507479</v>
      </c>
      <c r="W38">
        <f t="shared" si="3"/>
        <v>0.55264191948543862</v>
      </c>
      <c r="Y38" t="str">
        <f t="shared" si="4"/>
        <v>NO</v>
      </c>
    </row>
    <row r="39" spans="1:25" x14ac:dyDescent="0.25">
      <c r="A39" t="s">
        <v>21</v>
      </c>
      <c r="B39" s="1">
        <v>2014</v>
      </c>
      <c r="C39">
        <v>76889000</v>
      </c>
      <c r="D39">
        <v>5627000</v>
      </c>
      <c r="E39">
        <v>3885000</v>
      </c>
      <c r="F39">
        <v>17000</v>
      </c>
      <c r="G39">
        <f t="shared" si="0"/>
        <v>3902000</v>
      </c>
      <c r="H39">
        <v>4852800</v>
      </c>
      <c r="I39">
        <v>6885120</v>
      </c>
      <c r="J39">
        <v>79824000</v>
      </c>
      <c r="K39">
        <v>12475000</v>
      </c>
      <c r="L39">
        <v>9704000</v>
      </c>
      <c r="M39">
        <v>114491000</v>
      </c>
      <c r="N39">
        <v>1.78</v>
      </c>
      <c r="O39">
        <v>1031000</v>
      </c>
      <c r="P39">
        <v>-0.25</v>
      </c>
      <c r="Q39">
        <v>74558000</v>
      </c>
      <c r="R39">
        <v>302723.40000000002</v>
      </c>
      <c r="S39">
        <v>4614000</v>
      </c>
      <c r="U39">
        <f t="shared" si="1"/>
        <v>11.167416108942183</v>
      </c>
      <c r="V39">
        <f t="shared" si="2"/>
        <v>0.81726970626510509</v>
      </c>
      <c r="W39">
        <f t="shared" si="3"/>
        <v>0.56672941067112848</v>
      </c>
      <c r="Y39" t="str">
        <f t="shared" si="4"/>
        <v>NO</v>
      </c>
    </row>
    <row r="40" spans="1:25" x14ac:dyDescent="0.25">
      <c r="A40" t="s">
        <v>21</v>
      </c>
      <c r="B40" s="1">
        <v>2015</v>
      </c>
      <c r="C40">
        <v>74733000</v>
      </c>
      <c r="D40">
        <v>4483000</v>
      </c>
      <c r="E40">
        <v>3832000</v>
      </c>
      <c r="F40">
        <v>27000</v>
      </c>
      <c r="G40">
        <f t="shared" si="0"/>
        <v>3859000</v>
      </c>
      <c r="H40">
        <v>2851020</v>
      </c>
      <c r="I40">
        <v>3851910</v>
      </c>
      <c r="J40">
        <v>74850000</v>
      </c>
      <c r="K40">
        <v>11730000</v>
      </c>
      <c r="L40">
        <v>12102000</v>
      </c>
      <c r="M40">
        <v>107584000</v>
      </c>
      <c r="N40">
        <v>1.6</v>
      </c>
      <c r="O40">
        <v>216000</v>
      </c>
      <c r="P40">
        <v>0.75</v>
      </c>
      <c r="Q40">
        <v>68674000</v>
      </c>
      <c r="R40">
        <v>229404.4</v>
      </c>
      <c r="S40">
        <v>2839000</v>
      </c>
      <c r="U40">
        <f t="shared" si="1"/>
        <v>19.40154364977375</v>
      </c>
      <c r="V40">
        <f t="shared" si="2"/>
        <v>1.1638381997502538</v>
      </c>
      <c r="W40">
        <f t="shared" si="3"/>
        <v>1.0018406452902586</v>
      </c>
      <c r="Y40" t="str">
        <f t="shared" si="4"/>
        <v>NO</v>
      </c>
    </row>
    <row r="41" spans="1:25" x14ac:dyDescent="0.25">
      <c r="A41" t="s">
        <v>21</v>
      </c>
      <c r="B41" s="1">
        <v>2016</v>
      </c>
      <c r="C41">
        <v>72522000</v>
      </c>
      <c r="D41">
        <v>4103000</v>
      </c>
      <c r="E41">
        <v>4986000</v>
      </c>
      <c r="F41">
        <v>28000</v>
      </c>
      <c r="G41">
        <f t="shared" si="0"/>
        <v>5014000</v>
      </c>
      <c r="H41">
        <v>3214980</v>
      </c>
      <c r="I41">
        <v>3033000</v>
      </c>
      <c r="J41">
        <v>73512000</v>
      </c>
      <c r="K41">
        <v>11889000</v>
      </c>
      <c r="L41">
        <v>12302000</v>
      </c>
      <c r="M41">
        <v>98373000</v>
      </c>
      <c r="N41">
        <v>0.94</v>
      </c>
      <c r="O41">
        <v>-21506000</v>
      </c>
      <c r="P41">
        <v>-15.73</v>
      </c>
      <c r="Q41">
        <v>65375000</v>
      </c>
      <c r="R41">
        <v>237913.8</v>
      </c>
      <c r="S41">
        <v>2971000</v>
      </c>
      <c r="U41">
        <f t="shared" si="1"/>
        <v>23.910979228486646</v>
      </c>
      <c r="V41">
        <f t="shared" si="2"/>
        <v>1.3527860204418067</v>
      </c>
      <c r="W41">
        <f t="shared" si="3"/>
        <v>1.6531486976590835</v>
      </c>
      <c r="Y41" t="str">
        <f t="shared" si="4"/>
        <v>NO</v>
      </c>
    </row>
    <row r="42" spans="1:25" x14ac:dyDescent="0.25">
      <c r="A42" t="s">
        <v>21</v>
      </c>
      <c r="B42" s="1">
        <v>2017</v>
      </c>
      <c r="C42">
        <v>70487000</v>
      </c>
      <c r="D42">
        <v>4242000</v>
      </c>
      <c r="E42">
        <v>5608000</v>
      </c>
      <c r="F42">
        <v>46000</v>
      </c>
      <c r="G42">
        <f t="shared" si="0"/>
        <v>5654000</v>
      </c>
      <c r="H42">
        <v>3336465</v>
      </c>
      <c r="I42">
        <v>3275722.5</v>
      </c>
      <c r="J42">
        <v>71610000</v>
      </c>
      <c r="K42">
        <v>12635000</v>
      </c>
      <c r="L42">
        <v>12645000</v>
      </c>
      <c r="M42">
        <v>97571000</v>
      </c>
      <c r="N42">
        <v>0.79</v>
      </c>
      <c r="O42">
        <v>4862000</v>
      </c>
      <c r="P42">
        <v>1.67</v>
      </c>
      <c r="Q42">
        <v>63150000</v>
      </c>
      <c r="R42">
        <v>845552.1</v>
      </c>
      <c r="S42">
        <v>3528000</v>
      </c>
      <c r="U42">
        <f t="shared" si="1"/>
        <v>21.518000990621154</v>
      </c>
      <c r="V42">
        <f t="shared" si="2"/>
        <v>1.2949814888165894</v>
      </c>
      <c r="W42">
        <f t="shared" si="3"/>
        <v>1.7260314327602537</v>
      </c>
      <c r="Y42" t="str">
        <f t="shared" si="4"/>
        <v>NO</v>
      </c>
    </row>
    <row r="43" spans="1:25" x14ac:dyDescent="0.25">
      <c r="A43" t="s">
        <v>21</v>
      </c>
      <c r="B43" s="1">
        <v>2018</v>
      </c>
      <c r="C43">
        <v>66354000</v>
      </c>
      <c r="D43">
        <v>4160000</v>
      </c>
      <c r="E43">
        <v>4607000</v>
      </c>
      <c r="F43">
        <v>76000</v>
      </c>
      <c r="G43">
        <f t="shared" si="0"/>
        <v>4683000</v>
      </c>
      <c r="H43">
        <v>6672930</v>
      </c>
      <c r="I43">
        <v>5004697.5</v>
      </c>
      <c r="J43">
        <v>69456000</v>
      </c>
      <c r="K43">
        <v>11639000</v>
      </c>
      <c r="L43">
        <v>10850000</v>
      </c>
      <c r="M43">
        <v>93821000</v>
      </c>
      <c r="N43">
        <v>0.94</v>
      </c>
      <c r="O43">
        <v>4636000</v>
      </c>
      <c r="P43">
        <v>3</v>
      </c>
      <c r="Q43">
        <v>61073000</v>
      </c>
      <c r="R43">
        <v>795157.6</v>
      </c>
      <c r="S43">
        <v>4325000</v>
      </c>
      <c r="U43">
        <f t="shared" si="1"/>
        <v>13.258343786013041</v>
      </c>
      <c r="V43">
        <f t="shared" si="2"/>
        <v>0.83121906968403181</v>
      </c>
      <c r="W43">
        <f t="shared" si="3"/>
        <v>0.93572089022363492</v>
      </c>
      <c r="Y43" t="str">
        <f t="shared" si="4"/>
        <v>NO</v>
      </c>
    </row>
    <row r="44" spans="1:25" x14ac:dyDescent="0.25">
      <c r="A44" t="s">
        <v>22</v>
      </c>
      <c r="B44" s="1">
        <v>2010</v>
      </c>
      <c r="C44">
        <v>123050</v>
      </c>
      <c r="D44">
        <v>140043</v>
      </c>
      <c r="E44">
        <v>26002</v>
      </c>
      <c r="F44">
        <v>79</v>
      </c>
      <c r="G44">
        <f t="shared" si="0"/>
        <v>26081</v>
      </c>
      <c r="H44">
        <v>566019</v>
      </c>
      <c r="I44">
        <v>691094</v>
      </c>
      <c r="J44">
        <v>263404</v>
      </c>
      <c r="K44">
        <v>1993943</v>
      </c>
      <c r="L44">
        <v>1272322</v>
      </c>
      <c r="M44">
        <v>2449127</v>
      </c>
      <c r="N44">
        <v>1.41</v>
      </c>
      <c r="O44">
        <v>94723</v>
      </c>
      <c r="P44">
        <v>3.97</v>
      </c>
      <c r="Q44">
        <v>0</v>
      </c>
      <c r="R44">
        <v>1307.8</v>
      </c>
      <c r="S44">
        <v>498487</v>
      </c>
      <c r="U44">
        <f t="shared" si="1"/>
        <v>0.17805103213166371</v>
      </c>
      <c r="V44">
        <f t="shared" si="2"/>
        <v>0.20263958303790802</v>
      </c>
      <c r="W44">
        <f t="shared" si="3"/>
        <v>3.7738715717398792E-2</v>
      </c>
      <c r="Y44" t="str">
        <f t="shared" si="4"/>
        <v>YES</v>
      </c>
    </row>
    <row r="45" spans="1:25" x14ac:dyDescent="0.25">
      <c r="A45" t="s">
        <v>22</v>
      </c>
      <c r="B45" s="1">
        <v>2011</v>
      </c>
      <c r="C45">
        <v>392238</v>
      </c>
      <c r="D45">
        <v>146996</v>
      </c>
      <c r="E45">
        <v>33277</v>
      </c>
      <c r="F45">
        <v>0</v>
      </c>
      <c r="G45">
        <f t="shared" si="0"/>
        <v>33277</v>
      </c>
      <c r="H45">
        <v>332827</v>
      </c>
      <c r="I45">
        <v>449423</v>
      </c>
      <c r="J45">
        <v>303438</v>
      </c>
      <c r="K45">
        <v>1987111</v>
      </c>
      <c r="L45">
        <v>1457836</v>
      </c>
      <c r="M45">
        <v>2425584</v>
      </c>
      <c r="N45">
        <v>0.97</v>
      </c>
      <c r="O45">
        <v>54327</v>
      </c>
      <c r="P45">
        <v>2.1800000000000002</v>
      </c>
      <c r="Q45">
        <v>0</v>
      </c>
      <c r="R45">
        <v>1354</v>
      </c>
      <c r="S45">
        <v>551282</v>
      </c>
      <c r="U45">
        <f t="shared" si="1"/>
        <v>0.87275907107557915</v>
      </c>
      <c r="V45">
        <f t="shared" si="2"/>
        <v>0.32707716338505149</v>
      </c>
      <c r="W45">
        <f t="shared" si="3"/>
        <v>7.4043829532533939E-2</v>
      </c>
      <c r="Y45" t="str">
        <f t="shared" si="4"/>
        <v>NO</v>
      </c>
    </row>
    <row r="46" spans="1:25" x14ac:dyDescent="0.25">
      <c r="A46" t="s">
        <v>22</v>
      </c>
      <c r="B46" s="1">
        <v>2012</v>
      </c>
      <c r="C46">
        <v>397219</v>
      </c>
      <c r="D46">
        <v>343839</v>
      </c>
      <c r="E46">
        <v>27542</v>
      </c>
      <c r="F46">
        <v>0</v>
      </c>
      <c r="G46">
        <f t="shared" si="0"/>
        <v>27542</v>
      </c>
      <c r="H46">
        <v>192913</v>
      </c>
      <c r="I46">
        <v>262870</v>
      </c>
      <c r="J46">
        <v>301000</v>
      </c>
      <c r="K46">
        <v>1828372</v>
      </c>
      <c r="L46">
        <v>1529815</v>
      </c>
      <c r="M46">
        <v>2211318</v>
      </c>
      <c r="N46">
        <v>0.68</v>
      </c>
      <c r="O46">
        <v>48522</v>
      </c>
      <c r="P46">
        <v>2.0699999999999998</v>
      </c>
      <c r="Q46">
        <v>0</v>
      </c>
      <c r="R46">
        <v>1977.2</v>
      </c>
      <c r="S46">
        <v>385422</v>
      </c>
      <c r="U46">
        <f t="shared" si="1"/>
        <v>1.5110853273481188</v>
      </c>
      <c r="V46">
        <f t="shared" si="2"/>
        <v>1.3080191729752348</v>
      </c>
      <c r="W46">
        <f t="shared" si="3"/>
        <v>0.10477422299996196</v>
      </c>
      <c r="Y46" t="str">
        <f t="shared" si="4"/>
        <v>NO</v>
      </c>
    </row>
    <row r="47" spans="1:25" x14ac:dyDescent="0.25">
      <c r="A47" t="s">
        <v>22</v>
      </c>
      <c r="B47" s="1">
        <v>2013</v>
      </c>
      <c r="C47">
        <v>441474</v>
      </c>
      <c r="D47">
        <v>340907</v>
      </c>
      <c r="E47">
        <v>204786</v>
      </c>
      <c r="F47">
        <v>0</v>
      </c>
      <c r="G47">
        <f t="shared" si="0"/>
        <v>204786</v>
      </c>
      <c r="H47">
        <v>578738</v>
      </c>
      <c r="I47">
        <v>385825.5</v>
      </c>
      <c r="J47">
        <v>270466</v>
      </c>
      <c r="K47">
        <v>1520722</v>
      </c>
      <c r="L47">
        <v>1221663</v>
      </c>
      <c r="M47">
        <v>1847401</v>
      </c>
      <c r="N47">
        <v>0.7</v>
      </c>
      <c r="O47">
        <v>60038</v>
      </c>
      <c r="P47">
        <v>2.79</v>
      </c>
      <c r="Q47">
        <v>0</v>
      </c>
      <c r="R47">
        <v>2038.4</v>
      </c>
      <c r="S47">
        <v>436350</v>
      </c>
      <c r="U47">
        <f t="shared" si="1"/>
        <v>1.1442323019085052</v>
      </c>
      <c r="V47">
        <f t="shared" si="2"/>
        <v>0.8835781979158972</v>
      </c>
      <c r="W47">
        <f t="shared" si="3"/>
        <v>0.53077362693756636</v>
      </c>
      <c r="Y47" t="str">
        <f t="shared" si="4"/>
        <v>NO</v>
      </c>
    </row>
    <row r="48" spans="1:25" x14ac:dyDescent="0.25">
      <c r="A48" t="s">
        <v>22</v>
      </c>
      <c r="B48" s="1">
        <v>2014</v>
      </c>
      <c r="C48">
        <v>287407</v>
      </c>
      <c r="D48">
        <v>410451</v>
      </c>
      <c r="E48">
        <v>64546</v>
      </c>
      <c r="F48">
        <v>0</v>
      </c>
      <c r="G48">
        <f t="shared" si="0"/>
        <v>64546</v>
      </c>
      <c r="H48">
        <v>402785</v>
      </c>
      <c r="I48">
        <v>490761.5</v>
      </c>
      <c r="J48">
        <v>250610</v>
      </c>
      <c r="K48">
        <v>1317545</v>
      </c>
      <c r="L48">
        <v>1123086</v>
      </c>
      <c r="M48">
        <v>1738787</v>
      </c>
      <c r="N48">
        <v>2.58</v>
      </c>
      <c r="O48">
        <v>-126934</v>
      </c>
      <c r="P48">
        <v>-7.13</v>
      </c>
      <c r="Q48">
        <v>0</v>
      </c>
      <c r="R48">
        <v>169298</v>
      </c>
      <c r="S48">
        <v>294307</v>
      </c>
      <c r="U48">
        <f t="shared" si="1"/>
        <v>0.58563477371391193</v>
      </c>
      <c r="V48">
        <f t="shared" si="2"/>
        <v>0.83635533757232383</v>
      </c>
      <c r="W48">
        <f t="shared" si="3"/>
        <v>0.13152213447876412</v>
      </c>
      <c r="Y48" t="str">
        <f t="shared" si="4"/>
        <v>NO</v>
      </c>
    </row>
    <row r="49" spans="1:25" x14ac:dyDescent="0.25">
      <c r="A49" t="s">
        <v>22</v>
      </c>
      <c r="B49" s="1">
        <v>2015</v>
      </c>
      <c r="C49">
        <v>34304</v>
      </c>
      <c r="D49">
        <v>335982</v>
      </c>
      <c r="E49">
        <v>134270</v>
      </c>
      <c r="F49">
        <v>0</v>
      </c>
      <c r="G49">
        <f t="shared" si="0"/>
        <v>134270</v>
      </c>
      <c r="H49">
        <v>614777</v>
      </c>
      <c r="I49">
        <v>508781</v>
      </c>
      <c r="J49">
        <v>228724</v>
      </c>
      <c r="K49">
        <v>1060447</v>
      </c>
      <c r="L49">
        <v>796356</v>
      </c>
      <c r="M49">
        <v>1367095</v>
      </c>
      <c r="N49">
        <v>0.83</v>
      </c>
      <c r="O49">
        <v>87236</v>
      </c>
      <c r="P49">
        <v>5.86</v>
      </c>
      <c r="Q49">
        <v>0</v>
      </c>
      <c r="R49">
        <v>24706.7</v>
      </c>
      <c r="S49">
        <v>368008</v>
      </c>
      <c r="U49">
        <f t="shared" si="1"/>
        <v>6.7423901442860479E-2</v>
      </c>
      <c r="V49">
        <f t="shared" si="2"/>
        <v>0.66036664104988196</v>
      </c>
      <c r="W49">
        <f t="shared" si="3"/>
        <v>0.26390529520559924</v>
      </c>
      <c r="Y49" t="str">
        <f t="shared" si="4"/>
        <v>NO</v>
      </c>
    </row>
    <row r="50" spans="1:25" x14ac:dyDescent="0.25">
      <c r="A50" t="s">
        <v>22</v>
      </c>
      <c r="B50" s="1">
        <v>2016</v>
      </c>
      <c r="C50">
        <v>0</v>
      </c>
      <c r="D50">
        <v>338359</v>
      </c>
      <c r="E50">
        <v>103999</v>
      </c>
      <c r="F50">
        <v>0</v>
      </c>
      <c r="G50">
        <f t="shared" si="0"/>
        <v>103999</v>
      </c>
      <c r="H50">
        <v>599937</v>
      </c>
      <c r="I50">
        <v>607357</v>
      </c>
      <c r="J50">
        <v>300673</v>
      </c>
      <c r="K50">
        <v>943383</v>
      </c>
      <c r="L50">
        <v>764190</v>
      </c>
      <c r="M50">
        <v>1260889</v>
      </c>
      <c r="N50">
        <v>1.5</v>
      </c>
      <c r="O50">
        <v>62054</v>
      </c>
      <c r="P50">
        <v>4.68</v>
      </c>
      <c r="Q50">
        <v>0</v>
      </c>
      <c r="R50">
        <v>20890.2</v>
      </c>
      <c r="S50">
        <v>412727</v>
      </c>
      <c r="U50">
        <f t="shared" si="1"/>
        <v>0</v>
      </c>
      <c r="V50">
        <f t="shared" si="2"/>
        <v>0.55710068378235533</v>
      </c>
      <c r="W50">
        <f t="shared" si="3"/>
        <v>0.17123207602777279</v>
      </c>
      <c r="Y50" t="str">
        <f t="shared" si="4"/>
        <v>NO</v>
      </c>
    </row>
    <row r="51" spans="1:25" x14ac:dyDescent="0.25">
      <c r="A51" t="s">
        <v>22</v>
      </c>
      <c r="B51" s="1">
        <v>2017</v>
      </c>
      <c r="C51">
        <v>103477</v>
      </c>
      <c r="D51">
        <v>331645</v>
      </c>
      <c r="E51">
        <v>28565</v>
      </c>
      <c r="F51">
        <v>0</v>
      </c>
      <c r="G51">
        <f t="shared" si="0"/>
        <v>28565</v>
      </c>
      <c r="H51">
        <v>381586</v>
      </c>
      <c r="I51">
        <v>490761.5</v>
      </c>
      <c r="J51">
        <v>286952</v>
      </c>
      <c r="K51">
        <v>846107</v>
      </c>
      <c r="L51">
        <v>579848</v>
      </c>
      <c r="M51">
        <v>1159829</v>
      </c>
      <c r="N51">
        <v>1.1399999999999999</v>
      </c>
      <c r="O51">
        <v>105194</v>
      </c>
      <c r="P51">
        <v>8.59</v>
      </c>
      <c r="Q51">
        <v>0</v>
      </c>
      <c r="R51">
        <v>1666.4</v>
      </c>
      <c r="S51">
        <v>501807</v>
      </c>
      <c r="U51">
        <f t="shared" si="1"/>
        <v>0.21084987310536787</v>
      </c>
      <c r="V51">
        <f t="shared" si="2"/>
        <v>0.67577631904703206</v>
      </c>
      <c r="W51">
        <f t="shared" si="3"/>
        <v>5.820546232742381E-2</v>
      </c>
      <c r="Y51" t="str">
        <f t="shared" si="4"/>
        <v>NO</v>
      </c>
    </row>
    <row r="52" spans="1:25" x14ac:dyDescent="0.25">
      <c r="A52" t="s">
        <v>22</v>
      </c>
      <c r="B52" s="1">
        <v>2018</v>
      </c>
      <c r="C52">
        <v>338496</v>
      </c>
      <c r="D52">
        <v>353678</v>
      </c>
      <c r="E52">
        <v>4909</v>
      </c>
      <c r="F52">
        <v>0</v>
      </c>
      <c r="G52">
        <f t="shared" si="0"/>
        <v>4909</v>
      </c>
      <c r="H52">
        <v>233191</v>
      </c>
      <c r="I52">
        <v>307388.5</v>
      </c>
      <c r="J52">
        <v>216331</v>
      </c>
      <c r="K52">
        <v>697960</v>
      </c>
      <c r="L52">
        <v>664770</v>
      </c>
      <c r="M52">
        <v>938285</v>
      </c>
      <c r="N52">
        <v>2.09</v>
      </c>
      <c r="O52">
        <v>-117876</v>
      </c>
      <c r="P52">
        <v>-11.24</v>
      </c>
      <c r="Q52">
        <v>0</v>
      </c>
      <c r="R52">
        <v>3115.9</v>
      </c>
      <c r="S52">
        <v>223588</v>
      </c>
      <c r="U52">
        <f t="shared" si="1"/>
        <v>1.1011992966555353</v>
      </c>
      <c r="V52">
        <f t="shared" si="2"/>
        <v>1.1505895633701326</v>
      </c>
      <c r="W52">
        <f t="shared" si="3"/>
        <v>1.5970018396914653E-2</v>
      </c>
      <c r="Y52" t="str">
        <f t="shared" si="4"/>
        <v>NO</v>
      </c>
    </row>
    <row r="53" spans="1:25" x14ac:dyDescent="0.25">
      <c r="A53" t="s">
        <v>21</v>
      </c>
      <c r="B53" s="1">
        <v>2010</v>
      </c>
      <c r="C53">
        <v>161655</v>
      </c>
      <c r="D53">
        <v>163504</v>
      </c>
      <c r="E53">
        <v>38640</v>
      </c>
      <c r="F53">
        <v>3453</v>
      </c>
      <c r="G53">
        <f t="shared" si="0"/>
        <v>42093</v>
      </c>
      <c r="H53">
        <v>534001</v>
      </c>
      <c r="I53">
        <v>567675.5</v>
      </c>
      <c r="J53">
        <v>296854</v>
      </c>
      <c r="K53">
        <v>382115</v>
      </c>
      <c r="L53">
        <v>518963</v>
      </c>
      <c r="M53">
        <v>890668</v>
      </c>
      <c r="N53">
        <v>1.76</v>
      </c>
      <c r="O53">
        <v>44011</v>
      </c>
      <c r="P53">
        <v>4.5599999999999996</v>
      </c>
      <c r="Q53">
        <v>0</v>
      </c>
      <c r="R53">
        <v>13740.6</v>
      </c>
      <c r="S53">
        <v>359103</v>
      </c>
      <c r="U53">
        <f t="shared" si="1"/>
        <v>0.28476656117799692</v>
      </c>
      <c r="V53">
        <f t="shared" si="2"/>
        <v>0.28802370368282582</v>
      </c>
      <c r="W53">
        <f t="shared" si="3"/>
        <v>7.4149756330861558E-2</v>
      </c>
      <c r="Y53" t="str">
        <f t="shared" si="4"/>
        <v>YES</v>
      </c>
    </row>
    <row r="54" spans="1:25" x14ac:dyDescent="0.25">
      <c r="A54" t="s">
        <v>21</v>
      </c>
      <c r="B54" s="1">
        <v>2011</v>
      </c>
      <c r="C54">
        <v>116325</v>
      </c>
      <c r="D54">
        <v>155220</v>
      </c>
      <c r="E54">
        <v>37517</v>
      </c>
      <c r="F54">
        <v>4362</v>
      </c>
      <c r="G54">
        <f t="shared" si="0"/>
        <v>41879</v>
      </c>
      <c r="H54">
        <v>294000</v>
      </c>
      <c r="I54">
        <v>414000.5</v>
      </c>
      <c r="J54">
        <v>334817</v>
      </c>
      <c r="K54">
        <v>310051</v>
      </c>
      <c r="L54">
        <v>507294</v>
      </c>
      <c r="M54">
        <v>830841</v>
      </c>
      <c r="N54">
        <v>1.53</v>
      </c>
      <c r="O54">
        <v>-443</v>
      </c>
      <c r="P54">
        <v>0</v>
      </c>
      <c r="Q54">
        <v>0</v>
      </c>
      <c r="R54">
        <v>3608</v>
      </c>
      <c r="S54">
        <v>311658</v>
      </c>
      <c r="U54">
        <f t="shared" si="1"/>
        <v>0.28097792152424939</v>
      </c>
      <c r="V54">
        <f t="shared" si="2"/>
        <v>0.37492708342139686</v>
      </c>
      <c r="W54">
        <f t="shared" si="3"/>
        <v>0.10115688266076973</v>
      </c>
      <c r="Y54" t="str">
        <f t="shared" si="4"/>
        <v>NO</v>
      </c>
    </row>
    <row r="55" spans="1:25" x14ac:dyDescent="0.25">
      <c r="A55" t="s">
        <v>21</v>
      </c>
      <c r="B55" s="1">
        <v>2012</v>
      </c>
      <c r="C55">
        <v>350916</v>
      </c>
      <c r="D55">
        <v>131606</v>
      </c>
      <c r="E55">
        <v>13648</v>
      </c>
      <c r="F55">
        <v>0</v>
      </c>
      <c r="G55">
        <f t="shared" si="0"/>
        <v>13648</v>
      </c>
      <c r="H55">
        <v>171000</v>
      </c>
      <c r="I55">
        <v>232500</v>
      </c>
      <c r="J55">
        <v>33339</v>
      </c>
      <c r="K55">
        <v>234251</v>
      </c>
      <c r="L55">
        <v>456452</v>
      </c>
      <c r="M55">
        <v>792563</v>
      </c>
      <c r="N55">
        <v>0.85</v>
      </c>
      <c r="O55">
        <v>-8684</v>
      </c>
      <c r="P55">
        <v>-0.98</v>
      </c>
      <c r="Q55">
        <v>12340</v>
      </c>
      <c r="R55">
        <v>4036.1</v>
      </c>
      <c r="S55">
        <v>312789</v>
      </c>
      <c r="U55">
        <f t="shared" si="1"/>
        <v>1.5093161290322581</v>
      </c>
      <c r="V55">
        <f t="shared" si="2"/>
        <v>0.56604731182795698</v>
      </c>
      <c r="W55">
        <f t="shared" si="3"/>
        <v>5.8701075268817203E-2</v>
      </c>
      <c r="Y55" t="str">
        <f t="shared" si="4"/>
        <v>NO</v>
      </c>
    </row>
    <row r="56" spans="1:25" x14ac:dyDescent="0.25">
      <c r="A56" t="s">
        <v>21</v>
      </c>
      <c r="B56" s="1">
        <v>2013</v>
      </c>
      <c r="C56">
        <v>341410</v>
      </c>
      <c r="D56">
        <v>90299</v>
      </c>
      <c r="E56">
        <v>5353</v>
      </c>
      <c r="F56">
        <v>0</v>
      </c>
      <c r="G56">
        <f t="shared" si="0"/>
        <v>5353</v>
      </c>
      <c r="H56">
        <v>534000</v>
      </c>
      <c r="I56">
        <v>352500</v>
      </c>
      <c r="J56">
        <v>26606</v>
      </c>
      <c r="K56">
        <v>160199</v>
      </c>
      <c r="L56">
        <v>414005</v>
      </c>
      <c r="M56">
        <v>884330</v>
      </c>
      <c r="N56">
        <v>0.35</v>
      </c>
      <c r="O56">
        <v>-7504</v>
      </c>
      <c r="P56">
        <v>-0.83</v>
      </c>
      <c r="Q56">
        <v>33731</v>
      </c>
      <c r="R56">
        <v>34060.199999999997</v>
      </c>
      <c r="S56">
        <v>426648</v>
      </c>
      <c r="U56">
        <f t="shared" si="1"/>
        <v>0.96853900709219853</v>
      </c>
      <c r="V56">
        <f t="shared" si="2"/>
        <v>0.25616737588652483</v>
      </c>
      <c r="W56">
        <f t="shared" si="3"/>
        <v>1.5185815602836879E-2</v>
      </c>
      <c r="Y56" t="str">
        <f t="shared" si="4"/>
        <v>NO</v>
      </c>
    </row>
    <row r="57" spans="1:25" x14ac:dyDescent="0.25">
      <c r="A57" t="s">
        <v>21</v>
      </c>
      <c r="B57" s="1">
        <v>2014</v>
      </c>
      <c r="C57">
        <v>325795</v>
      </c>
      <c r="D57">
        <v>50466</v>
      </c>
      <c r="E57">
        <v>13785</v>
      </c>
      <c r="F57">
        <v>0</v>
      </c>
      <c r="G57">
        <f t="shared" si="0"/>
        <v>13785</v>
      </c>
      <c r="H57">
        <v>240000</v>
      </c>
      <c r="I57">
        <v>387000</v>
      </c>
      <c r="J57">
        <v>20450</v>
      </c>
      <c r="K57">
        <v>129346</v>
      </c>
      <c r="L57">
        <v>221262</v>
      </c>
      <c r="M57">
        <v>842417</v>
      </c>
      <c r="N57">
        <v>0.97</v>
      </c>
      <c r="O57">
        <v>10413</v>
      </c>
      <c r="P57">
        <v>1.25</v>
      </c>
      <c r="Q57">
        <v>215444</v>
      </c>
      <c r="R57">
        <v>428132.1</v>
      </c>
      <c r="S57">
        <v>397334</v>
      </c>
      <c r="U57">
        <f t="shared" si="1"/>
        <v>0.84184754521963823</v>
      </c>
      <c r="V57">
        <f t="shared" si="2"/>
        <v>0.13040310077519379</v>
      </c>
      <c r="W57">
        <f t="shared" si="3"/>
        <v>3.562015503875969E-2</v>
      </c>
      <c r="Y57" t="str">
        <f t="shared" si="4"/>
        <v>NO</v>
      </c>
    </row>
    <row r="58" spans="1:25" x14ac:dyDescent="0.25">
      <c r="A58" t="s">
        <v>21</v>
      </c>
      <c r="B58" s="1">
        <v>2015</v>
      </c>
      <c r="C58">
        <v>284113</v>
      </c>
      <c r="D58">
        <v>45749</v>
      </c>
      <c r="E58">
        <v>2046</v>
      </c>
      <c r="F58">
        <v>0</v>
      </c>
      <c r="G58">
        <f t="shared" si="0"/>
        <v>2046</v>
      </c>
      <c r="H58">
        <v>135000</v>
      </c>
      <c r="I58">
        <v>187500</v>
      </c>
      <c r="J58">
        <v>204561</v>
      </c>
      <c r="K58">
        <v>76615</v>
      </c>
      <c r="L58">
        <v>135935</v>
      </c>
      <c r="M58">
        <v>685948</v>
      </c>
      <c r="N58">
        <v>0.56999999999999995</v>
      </c>
      <c r="O58">
        <v>-10019</v>
      </c>
      <c r="P58">
        <v>-1.32</v>
      </c>
      <c r="Q58">
        <v>202393</v>
      </c>
      <c r="R58">
        <v>153468.6</v>
      </c>
      <c r="S58">
        <v>339762</v>
      </c>
      <c r="U58">
        <f t="shared" si="1"/>
        <v>1.5152693333333334</v>
      </c>
      <c r="V58">
        <f t="shared" si="2"/>
        <v>0.24399466666666667</v>
      </c>
      <c r="W58">
        <f t="shared" si="3"/>
        <v>1.0912E-2</v>
      </c>
      <c r="Y58" t="str">
        <f t="shared" si="4"/>
        <v>NO</v>
      </c>
    </row>
    <row r="59" spans="1:25" x14ac:dyDescent="0.25">
      <c r="A59" t="s">
        <v>21</v>
      </c>
      <c r="B59" s="1">
        <v>2016</v>
      </c>
      <c r="C59">
        <v>273818</v>
      </c>
      <c r="D59">
        <v>49370</v>
      </c>
      <c r="E59">
        <v>3596</v>
      </c>
      <c r="F59">
        <v>0</v>
      </c>
      <c r="G59">
        <f t="shared" si="0"/>
        <v>3596</v>
      </c>
      <c r="H59">
        <v>195000</v>
      </c>
      <c r="I59">
        <v>165000</v>
      </c>
      <c r="J59">
        <v>321396</v>
      </c>
      <c r="K59">
        <v>69290</v>
      </c>
      <c r="L59">
        <v>104656</v>
      </c>
      <c r="M59">
        <v>691670</v>
      </c>
      <c r="N59">
        <v>0.41</v>
      </c>
      <c r="O59">
        <v>-34399</v>
      </c>
      <c r="P59">
        <v>-5.32</v>
      </c>
      <c r="Q59">
        <v>242396</v>
      </c>
      <c r="R59">
        <v>44721.4</v>
      </c>
      <c r="S59">
        <v>336533</v>
      </c>
      <c r="U59">
        <f t="shared" si="1"/>
        <v>1.6595030303030303</v>
      </c>
      <c r="V59">
        <f t="shared" si="2"/>
        <v>0.29921212121212121</v>
      </c>
      <c r="W59">
        <f t="shared" si="3"/>
        <v>2.1793939393939393E-2</v>
      </c>
      <c r="Y59" t="str">
        <f t="shared" si="4"/>
        <v>NO</v>
      </c>
    </row>
    <row r="60" spans="1:25" x14ac:dyDescent="0.25">
      <c r="A60" t="s">
        <v>21</v>
      </c>
      <c r="B60" s="1">
        <v>2017</v>
      </c>
      <c r="C60">
        <v>265221</v>
      </c>
      <c r="D60">
        <v>66223</v>
      </c>
      <c r="E60">
        <v>151071</v>
      </c>
      <c r="F60">
        <v>0</v>
      </c>
      <c r="G60">
        <f t="shared" si="0"/>
        <v>151071</v>
      </c>
      <c r="H60">
        <v>126000</v>
      </c>
      <c r="I60">
        <v>160500</v>
      </c>
      <c r="J60">
        <v>312407</v>
      </c>
      <c r="K60">
        <v>233609</v>
      </c>
      <c r="L60">
        <v>182282</v>
      </c>
      <c r="M60">
        <v>720550</v>
      </c>
      <c r="N60">
        <v>0.54</v>
      </c>
      <c r="O60">
        <v>-24283</v>
      </c>
      <c r="P60">
        <v>-3.52</v>
      </c>
      <c r="Q60">
        <v>219055</v>
      </c>
      <c r="R60">
        <v>44981.7</v>
      </c>
      <c r="S60">
        <v>310568</v>
      </c>
      <c r="U60">
        <f t="shared" si="1"/>
        <v>1.6524672897196262</v>
      </c>
      <c r="V60">
        <f t="shared" si="2"/>
        <v>0.41260436137071649</v>
      </c>
      <c r="W60">
        <f t="shared" si="3"/>
        <v>0.94125233644859818</v>
      </c>
      <c r="Y60" t="str">
        <f t="shared" si="4"/>
        <v>NO</v>
      </c>
    </row>
    <row r="61" spans="1:25" x14ac:dyDescent="0.25">
      <c r="A61" t="s">
        <v>21</v>
      </c>
      <c r="B61" s="1">
        <v>2018</v>
      </c>
      <c r="C61">
        <v>260229</v>
      </c>
      <c r="D61">
        <v>55384</v>
      </c>
      <c r="E61">
        <v>132473</v>
      </c>
      <c r="F61">
        <v>0</v>
      </c>
      <c r="G61">
        <f t="shared" si="0"/>
        <v>132473</v>
      </c>
      <c r="H61">
        <v>132000</v>
      </c>
      <c r="I61">
        <v>129000</v>
      </c>
      <c r="J61">
        <v>304703</v>
      </c>
      <c r="K61">
        <v>198503</v>
      </c>
      <c r="L61">
        <v>178821</v>
      </c>
      <c r="M61">
        <v>646754</v>
      </c>
      <c r="N61">
        <v>0.59</v>
      </c>
      <c r="O61">
        <v>-53049</v>
      </c>
      <c r="P61">
        <v>-7.81</v>
      </c>
      <c r="Q61">
        <v>187818</v>
      </c>
      <c r="R61">
        <v>49311.8</v>
      </c>
      <c r="S61">
        <v>271044</v>
      </c>
      <c r="U61">
        <f t="shared" si="1"/>
        <v>2.0172790697674419</v>
      </c>
      <c r="V61">
        <f t="shared" si="2"/>
        <v>0.42933333333333334</v>
      </c>
      <c r="W61">
        <f t="shared" si="3"/>
        <v>1.0269224806201551</v>
      </c>
      <c r="Y61" t="str">
        <f t="shared" si="4"/>
        <v>NO</v>
      </c>
    </row>
    <row r="62" spans="1:25" x14ac:dyDescent="0.25">
      <c r="A62" t="s">
        <v>23</v>
      </c>
      <c r="B62" s="1">
        <v>2010</v>
      </c>
      <c r="C62">
        <v>148999</v>
      </c>
      <c r="D62">
        <v>235710</v>
      </c>
      <c r="E62">
        <v>268973</v>
      </c>
      <c r="F62">
        <v>7743</v>
      </c>
      <c r="G62">
        <f t="shared" si="0"/>
        <v>276716</v>
      </c>
      <c r="H62">
        <v>1248000</v>
      </c>
      <c r="I62">
        <v>1173000</v>
      </c>
      <c r="J62">
        <v>505256</v>
      </c>
      <c r="K62">
        <v>738401</v>
      </c>
      <c r="L62">
        <v>320549</v>
      </c>
      <c r="M62">
        <v>1336643</v>
      </c>
      <c r="N62">
        <v>1.1000000000000001</v>
      </c>
      <c r="O62">
        <v>119850</v>
      </c>
      <c r="P62">
        <v>9.51</v>
      </c>
      <c r="Q62">
        <v>13851</v>
      </c>
      <c r="R62">
        <v>590657.4</v>
      </c>
      <c r="S62">
        <v>984223</v>
      </c>
      <c r="U62">
        <f t="shared" si="1"/>
        <v>0.1270238704177323</v>
      </c>
      <c r="V62">
        <f t="shared" si="2"/>
        <v>0.2009462915601023</v>
      </c>
      <c r="W62">
        <f t="shared" si="3"/>
        <v>0.23590451832907075</v>
      </c>
      <c r="Y62" t="str">
        <f t="shared" si="4"/>
        <v>YES</v>
      </c>
    </row>
    <row r="63" spans="1:25" x14ac:dyDescent="0.25">
      <c r="A63" t="s">
        <v>23</v>
      </c>
      <c r="B63" s="1">
        <v>2011</v>
      </c>
      <c r="C63">
        <v>223233</v>
      </c>
      <c r="D63">
        <v>194358</v>
      </c>
      <c r="E63">
        <v>268657</v>
      </c>
      <c r="F63">
        <v>6226</v>
      </c>
      <c r="G63">
        <f t="shared" si="0"/>
        <v>274883</v>
      </c>
      <c r="H63">
        <v>1020000</v>
      </c>
      <c r="I63">
        <v>1134000</v>
      </c>
      <c r="J63">
        <v>600301</v>
      </c>
      <c r="K63">
        <v>738543</v>
      </c>
      <c r="L63">
        <v>366244</v>
      </c>
      <c r="M63">
        <v>1431830</v>
      </c>
      <c r="N63">
        <v>1.08</v>
      </c>
      <c r="O63">
        <v>93363</v>
      </c>
      <c r="P63">
        <v>6.75</v>
      </c>
      <c r="Q63">
        <v>8500</v>
      </c>
      <c r="R63">
        <v>114541.8</v>
      </c>
      <c r="S63">
        <v>1035467</v>
      </c>
      <c r="U63">
        <f t="shared" si="1"/>
        <v>0.19685449735449737</v>
      </c>
      <c r="V63">
        <f t="shared" si="2"/>
        <v>0.1713915343915344</v>
      </c>
      <c r="W63">
        <f t="shared" si="3"/>
        <v>0.24240123456790125</v>
      </c>
      <c r="Y63" t="str">
        <f t="shared" si="4"/>
        <v>YES</v>
      </c>
    </row>
    <row r="64" spans="1:25" x14ac:dyDescent="0.25">
      <c r="A64" t="s">
        <v>23</v>
      </c>
      <c r="B64" s="1">
        <v>2012</v>
      </c>
      <c r="C64">
        <v>311540</v>
      </c>
      <c r="D64">
        <v>244867</v>
      </c>
      <c r="E64">
        <v>447506</v>
      </c>
      <c r="F64">
        <v>13605</v>
      </c>
      <c r="G64">
        <f t="shared" si="0"/>
        <v>461111</v>
      </c>
      <c r="H64">
        <v>1314000</v>
      </c>
      <c r="I64">
        <v>1167000</v>
      </c>
      <c r="J64">
        <v>621079</v>
      </c>
      <c r="K64">
        <v>977928</v>
      </c>
      <c r="L64">
        <v>403755</v>
      </c>
      <c r="M64">
        <v>1713300</v>
      </c>
      <c r="N64">
        <v>1.06</v>
      </c>
      <c r="O64">
        <v>134003</v>
      </c>
      <c r="P64">
        <v>8.5399999999999991</v>
      </c>
      <c r="Q64">
        <v>152790</v>
      </c>
      <c r="R64">
        <v>56360.9</v>
      </c>
      <c r="S64">
        <v>1128931</v>
      </c>
      <c r="U64">
        <f t="shared" si="1"/>
        <v>0.26695801199657243</v>
      </c>
      <c r="V64">
        <f t="shared" si="2"/>
        <v>0.2098260497000857</v>
      </c>
      <c r="W64">
        <f t="shared" si="3"/>
        <v>0.39512510711225363</v>
      </c>
      <c r="Y64" t="str">
        <f t="shared" si="4"/>
        <v>NO</v>
      </c>
    </row>
    <row r="65" spans="1:25" x14ac:dyDescent="0.25">
      <c r="A65" t="s">
        <v>23</v>
      </c>
      <c r="B65" s="1">
        <v>2013</v>
      </c>
      <c r="C65">
        <v>424343</v>
      </c>
      <c r="D65">
        <v>273178</v>
      </c>
      <c r="E65">
        <v>569221</v>
      </c>
      <c r="F65">
        <v>11560</v>
      </c>
      <c r="G65">
        <f t="shared" si="0"/>
        <v>580781</v>
      </c>
      <c r="H65">
        <v>2652000</v>
      </c>
      <c r="I65">
        <v>1983000</v>
      </c>
      <c r="J65">
        <v>694176</v>
      </c>
      <c r="K65">
        <v>1144214</v>
      </c>
      <c r="L65">
        <v>576193</v>
      </c>
      <c r="M65">
        <v>1963618</v>
      </c>
      <c r="N65">
        <v>1.21</v>
      </c>
      <c r="O65">
        <v>169908</v>
      </c>
      <c r="P65">
        <v>9.24</v>
      </c>
      <c r="Q65">
        <v>103314</v>
      </c>
      <c r="R65">
        <v>46633.599999999999</v>
      </c>
      <c r="S65">
        <v>1249832</v>
      </c>
      <c r="U65">
        <f t="shared" si="1"/>
        <v>0.21399041855774079</v>
      </c>
      <c r="V65">
        <f t="shared" si="2"/>
        <v>0.13775995965708523</v>
      </c>
      <c r="W65">
        <f t="shared" si="3"/>
        <v>0.29287997982854264</v>
      </c>
      <c r="Y65" t="str">
        <f t="shared" si="4"/>
        <v>YES</v>
      </c>
    </row>
    <row r="66" spans="1:25" x14ac:dyDescent="0.25">
      <c r="A66" t="s">
        <v>23</v>
      </c>
      <c r="B66" s="1">
        <v>2014</v>
      </c>
      <c r="C66">
        <v>370506</v>
      </c>
      <c r="D66">
        <v>294493</v>
      </c>
      <c r="E66">
        <v>540397</v>
      </c>
      <c r="F66">
        <v>10053</v>
      </c>
      <c r="G66">
        <f t="shared" si="0"/>
        <v>550450</v>
      </c>
      <c r="H66">
        <v>3720000</v>
      </c>
      <c r="I66">
        <v>3186000</v>
      </c>
      <c r="J66">
        <v>841749</v>
      </c>
      <c r="K66">
        <v>1258012</v>
      </c>
      <c r="L66">
        <v>788709</v>
      </c>
      <c r="M66">
        <v>2209283</v>
      </c>
      <c r="N66">
        <v>1.91</v>
      </c>
      <c r="O66">
        <v>201331</v>
      </c>
      <c r="P66">
        <v>9.65</v>
      </c>
      <c r="Q66">
        <v>0</v>
      </c>
      <c r="R66">
        <v>67332.600000000006</v>
      </c>
      <c r="S66">
        <v>1379713</v>
      </c>
      <c r="U66">
        <f t="shared" si="1"/>
        <v>0.11629190207156309</v>
      </c>
      <c r="V66">
        <f t="shared" si="2"/>
        <v>9.2433458882611425E-2</v>
      </c>
      <c r="W66">
        <f t="shared" si="3"/>
        <v>0.1727715003138732</v>
      </c>
      <c r="Y66" t="str">
        <f t="shared" si="4"/>
        <v>YES</v>
      </c>
    </row>
    <row r="67" spans="1:25" x14ac:dyDescent="0.25">
      <c r="A67" t="s">
        <v>23</v>
      </c>
      <c r="B67" s="1">
        <v>2015</v>
      </c>
      <c r="C67">
        <v>458118</v>
      </c>
      <c r="D67">
        <v>304727</v>
      </c>
      <c r="E67">
        <v>570903</v>
      </c>
      <c r="F67">
        <v>11572</v>
      </c>
      <c r="G67">
        <f t="shared" si="0"/>
        <v>582475</v>
      </c>
      <c r="H67">
        <v>4602000</v>
      </c>
      <c r="I67">
        <v>4161000</v>
      </c>
      <c r="J67">
        <v>933491</v>
      </c>
      <c r="K67">
        <v>1184049</v>
      </c>
      <c r="L67">
        <v>611759</v>
      </c>
      <c r="M67">
        <v>2375044</v>
      </c>
      <c r="N67">
        <v>2.76</v>
      </c>
      <c r="O67">
        <v>247413</v>
      </c>
      <c r="P67">
        <v>10.78</v>
      </c>
      <c r="Q67">
        <v>165303</v>
      </c>
      <c r="R67">
        <v>77754.399999999994</v>
      </c>
      <c r="S67">
        <v>1544411</v>
      </c>
      <c r="U67">
        <f t="shared" si="1"/>
        <v>0.11009805335255948</v>
      </c>
      <c r="V67">
        <f t="shared" si="2"/>
        <v>7.323407834655131E-2</v>
      </c>
      <c r="W67">
        <f t="shared" si="3"/>
        <v>0.13998437875510694</v>
      </c>
      <c r="Y67" t="str">
        <f t="shared" si="4"/>
        <v>YES</v>
      </c>
    </row>
    <row r="68" spans="1:25" x14ac:dyDescent="0.25">
      <c r="A68" t="s">
        <v>23</v>
      </c>
      <c r="B68" s="1">
        <v>2016</v>
      </c>
      <c r="C68">
        <v>470262</v>
      </c>
      <c r="D68">
        <v>401650</v>
      </c>
      <c r="E68">
        <v>552455</v>
      </c>
      <c r="F68">
        <v>12482</v>
      </c>
      <c r="G68">
        <f t="shared" si="0"/>
        <v>564937</v>
      </c>
      <c r="H68">
        <v>4260000</v>
      </c>
      <c r="I68">
        <v>4431000</v>
      </c>
      <c r="J68">
        <v>1016505</v>
      </c>
      <c r="K68">
        <v>1296111</v>
      </c>
      <c r="L68">
        <v>625402</v>
      </c>
      <c r="M68">
        <v>2545104</v>
      </c>
      <c r="N68">
        <v>2.54</v>
      </c>
      <c r="O68">
        <v>264583</v>
      </c>
      <c r="P68">
        <v>10.74</v>
      </c>
      <c r="Q68">
        <v>165303</v>
      </c>
      <c r="R68">
        <v>72340.600000000006</v>
      </c>
      <c r="S68">
        <v>1685686</v>
      </c>
      <c r="U68">
        <f t="shared" si="1"/>
        <v>0.1061299932295193</v>
      </c>
      <c r="V68">
        <f t="shared" si="2"/>
        <v>9.0645452493793729E-2</v>
      </c>
      <c r="W68">
        <f t="shared" si="3"/>
        <v>0.12749650191830286</v>
      </c>
      <c r="Y68" t="str">
        <f t="shared" si="4"/>
        <v>YES</v>
      </c>
    </row>
    <row r="69" spans="1:25" x14ac:dyDescent="0.25">
      <c r="A69" t="s">
        <v>23</v>
      </c>
      <c r="B69" s="1">
        <v>2017</v>
      </c>
      <c r="C69">
        <v>592951</v>
      </c>
      <c r="D69">
        <v>401274</v>
      </c>
      <c r="E69">
        <v>692842</v>
      </c>
      <c r="F69">
        <v>16496</v>
      </c>
      <c r="G69">
        <f t="shared" si="0"/>
        <v>709338</v>
      </c>
      <c r="H69">
        <v>2880000</v>
      </c>
      <c r="I69">
        <v>3570000</v>
      </c>
      <c r="J69">
        <v>1121578</v>
      </c>
      <c r="K69">
        <v>1447188</v>
      </c>
      <c r="L69">
        <v>742467</v>
      </c>
      <c r="M69">
        <v>2942861</v>
      </c>
      <c r="N69">
        <v>2.14</v>
      </c>
      <c r="O69">
        <v>221647</v>
      </c>
      <c r="P69">
        <v>8.1300000000000008</v>
      </c>
      <c r="Q69">
        <v>278928</v>
      </c>
      <c r="R69">
        <v>83336.800000000003</v>
      </c>
      <c r="S69">
        <v>1812858</v>
      </c>
      <c r="U69">
        <f t="shared" si="1"/>
        <v>0.16609271708683473</v>
      </c>
      <c r="V69">
        <f t="shared" si="2"/>
        <v>0.11240168067226891</v>
      </c>
      <c r="W69">
        <f t="shared" si="3"/>
        <v>0.19869411764705883</v>
      </c>
      <c r="Y69" t="str">
        <f t="shared" si="4"/>
        <v>YES</v>
      </c>
    </row>
    <row r="70" spans="1:25" x14ac:dyDescent="0.25">
      <c r="A70" t="s">
        <v>23</v>
      </c>
      <c r="B70" s="1">
        <v>2018</v>
      </c>
      <c r="C70">
        <v>520061</v>
      </c>
      <c r="D70">
        <v>530597</v>
      </c>
      <c r="E70">
        <v>571255</v>
      </c>
      <c r="F70">
        <v>19734</v>
      </c>
      <c r="G70">
        <f t="shared" si="0"/>
        <v>590989</v>
      </c>
      <c r="H70">
        <v>2964000</v>
      </c>
      <c r="I70">
        <v>2922000</v>
      </c>
      <c r="J70">
        <v>1105932</v>
      </c>
      <c r="K70">
        <v>1483990</v>
      </c>
      <c r="L70">
        <v>757654</v>
      </c>
      <c r="M70">
        <v>2963521</v>
      </c>
      <c r="N70">
        <v>1.37</v>
      </c>
      <c r="O70">
        <v>232856</v>
      </c>
      <c r="P70">
        <v>7.96</v>
      </c>
      <c r="Q70">
        <v>179919</v>
      </c>
      <c r="R70">
        <v>63128.4</v>
      </c>
      <c r="S70">
        <v>1922077</v>
      </c>
      <c r="U70">
        <f t="shared" si="1"/>
        <v>0.17798117727583845</v>
      </c>
      <c r="V70">
        <f t="shared" si="2"/>
        <v>0.18158692676249144</v>
      </c>
      <c r="W70">
        <f t="shared" si="3"/>
        <v>0.20225496235455168</v>
      </c>
      <c r="Y70" t="str">
        <f t="shared" si="4"/>
        <v>YES</v>
      </c>
    </row>
    <row r="71" spans="1:25" x14ac:dyDescent="0.25">
      <c r="A71" t="s">
        <v>24</v>
      </c>
      <c r="B71" s="1">
        <v>2010</v>
      </c>
      <c r="C71">
        <v>925645</v>
      </c>
      <c r="D71">
        <v>89811</v>
      </c>
      <c r="E71">
        <v>115696</v>
      </c>
      <c r="F71">
        <v>1409</v>
      </c>
      <c r="G71">
        <f t="shared" si="0"/>
        <v>117105</v>
      </c>
      <c r="H71">
        <v>2940000</v>
      </c>
      <c r="I71">
        <v>3491250</v>
      </c>
      <c r="J71">
        <v>1722419</v>
      </c>
      <c r="K71">
        <v>295903</v>
      </c>
      <c r="L71">
        <v>311178</v>
      </c>
      <c r="M71">
        <v>2590806</v>
      </c>
      <c r="N71">
        <v>2.25</v>
      </c>
      <c r="O71">
        <v>60280</v>
      </c>
      <c r="P71">
        <v>2.38</v>
      </c>
      <c r="Q71">
        <v>652364</v>
      </c>
      <c r="R71">
        <v>141528.29999999999</v>
      </c>
      <c r="S71">
        <v>1593368</v>
      </c>
      <c r="U71">
        <f t="shared" si="1"/>
        <v>0.2651328320802005</v>
      </c>
      <c r="V71">
        <f t="shared" si="2"/>
        <v>2.5724597207303974E-2</v>
      </c>
      <c r="W71">
        <f t="shared" si="3"/>
        <v>3.3542427497314717E-2</v>
      </c>
      <c r="Y71" t="str">
        <f t="shared" si="4"/>
        <v>YES</v>
      </c>
    </row>
    <row r="72" spans="1:25" x14ac:dyDescent="0.25">
      <c r="A72" t="s">
        <v>24</v>
      </c>
      <c r="B72" s="1">
        <v>2011</v>
      </c>
      <c r="C72">
        <v>1021284</v>
      </c>
      <c r="D72">
        <v>158729</v>
      </c>
      <c r="E72">
        <v>93310</v>
      </c>
      <c r="F72">
        <v>1037</v>
      </c>
      <c r="G72">
        <f t="shared" ref="G72:G135" si="5">E72+F72</f>
        <v>94347</v>
      </c>
      <c r="H72">
        <v>1820000</v>
      </c>
      <c r="I72">
        <v>2380000</v>
      </c>
      <c r="J72">
        <v>1956004</v>
      </c>
      <c r="K72">
        <v>450627</v>
      </c>
      <c r="L72">
        <v>439344</v>
      </c>
      <c r="M72">
        <v>2967325</v>
      </c>
      <c r="N72">
        <v>1.37</v>
      </c>
      <c r="O72">
        <v>26541</v>
      </c>
      <c r="P72">
        <v>0.96</v>
      </c>
      <c r="Q72">
        <v>726193</v>
      </c>
      <c r="R72">
        <v>191872.8</v>
      </c>
      <c r="S72">
        <v>1607083</v>
      </c>
      <c r="U72">
        <f t="shared" si="1"/>
        <v>0.4291109243697479</v>
      </c>
      <c r="V72">
        <f t="shared" si="2"/>
        <v>6.6692857142857137E-2</v>
      </c>
      <c r="W72">
        <f t="shared" si="3"/>
        <v>3.9641596638655463E-2</v>
      </c>
      <c r="Y72" t="str">
        <f t="shared" si="4"/>
        <v>NO</v>
      </c>
    </row>
    <row r="73" spans="1:25" x14ac:dyDescent="0.25">
      <c r="A73" t="s">
        <v>24</v>
      </c>
      <c r="B73" s="1">
        <v>2012</v>
      </c>
      <c r="C73">
        <v>1282532</v>
      </c>
      <c r="D73">
        <v>168495</v>
      </c>
      <c r="E73">
        <v>134896</v>
      </c>
      <c r="F73">
        <v>502</v>
      </c>
      <c r="G73">
        <f t="shared" si="5"/>
        <v>135398</v>
      </c>
      <c r="H73">
        <v>1190000</v>
      </c>
      <c r="I73">
        <v>1505000</v>
      </c>
      <c r="J73">
        <v>2132915</v>
      </c>
      <c r="K73">
        <v>552245</v>
      </c>
      <c r="L73">
        <v>155823</v>
      </c>
      <c r="M73">
        <v>3240494</v>
      </c>
      <c r="N73">
        <v>1.1200000000000001</v>
      </c>
      <c r="O73">
        <v>51674</v>
      </c>
      <c r="P73">
        <v>1.66</v>
      </c>
      <c r="Q73">
        <v>1282532</v>
      </c>
      <c r="R73">
        <v>161997.20000000001</v>
      </c>
      <c r="S73">
        <v>1655886</v>
      </c>
      <c r="U73">
        <f t="shared" ref="U73:U136" si="6">C73/I73</f>
        <v>0.85218073089700996</v>
      </c>
      <c r="V73">
        <f t="shared" ref="V73:V136" si="7">D73/I73</f>
        <v>0.11195681063122924</v>
      </c>
      <c r="W73">
        <f t="shared" ref="W73:W136" si="8">G73/I73</f>
        <v>8.9965448504983392E-2</v>
      </c>
      <c r="Y73" t="str">
        <f t="shared" ref="Y73:Y136" si="9">IF(AND(U73&lt;0.33,V73&lt;0.33,W73&lt;0.33),"YES","NO")</f>
        <v>NO</v>
      </c>
    </row>
    <row r="74" spans="1:25" x14ac:dyDescent="0.25">
      <c r="A74" t="s">
        <v>24</v>
      </c>
      <c r="B74" s="1">
        <v>2013</v>
      </c>
      <c r="C74">
        <v>1295134</v>
      </c>
      <c r="D74">
        <v>300544</v>
      </c>
      <c r="E74">
        <v>145571</v>
      </c>
      <c r="F74">
        <v>3991</v>
      </c>
      <c r="G74">
        <f t="shared" si="5"/>
        <v>149562</v>
      </c>
      <c r="H74">
        <v>2100000</v>
      </c>
      <c r="I74">
        <v>1645000</v>
      </c>
      <c r="J74">
        <v>2235211</v>
      </c>
      <c r="K74">
        <v>716309</v>
      </c>
      <c r="L74">
        <v>501414</v>
      </c>
      <c r="M74">
        <v>3505489</v>
      </c>
      <c r="N74">
        <v>0.71</v>
      </c>
      <c r="O74">
        <v>47509</v>
      </c>
      <c r="P74">
        <v>1.41</v>
      </c>
      <c r="Q74">
        <v>1054723</v>
      </c>
      <c r="R74">
        <v>54767.1</v>
      </c>
      <c r="S74">
        <v>1702988</v>
      </c>
      <c r="U74">
        <f t="shared" si="6"/>
        <v>0.78731550151975682</v>
      </c>
      <c r="V74">
        <f t="shared" si="7"/>
        <v>0.1827015197568389</v>
      </c>
      <c r="W74">
        <f t="shared" si="8"/>
        <v>9.0919148936170216E-2</v>
      </c>
      <c r="Y74" t="str">
        <f t="shared" si="9"/>
        <v>NO</v>
      </c>
    </row>
    <row r="75" spans="1:25" x14ac:dyDescent="0.25">
      <c r="A75" t="s">
        <v>24</v>
      </c>
      <c r="B75" s="1">
        <v>2014</v>
      </c>
      <c r="C75">
        <v>1404388</v>
      </c>
      <c r="D75">
        <v>400865</v>
      </c>
      <c r="E75">
        <v>98819</v>
      </c>
      <c r="F75">
        <v>261</v>
      </c>
      <c r="G75">
        <f t="shared" si="5"/>
        <v>99080</v>
      </c>
      <c r="H75">
        <v>2100000</v>
      </c>
      <c r="I75">
        <v>2100000</v>
      </c>
      <c r="J75">
        <v>2244868</v>
      </c>
      <c r="K75">
        <v>889199</v>
      </c>
      <c r="L75">
        <v>403960</v>
      </c>
      <c r="M75">
        <v>3697540</v>
      </c>
      <c r="N75">
        <v>2.63</v>
      </c>
      <c r="O75">
        <v>139943</v>
      </c>
      <c r="P75">
        <v>3.89</v>
      </c>
      <c r="Q75">
        <v>1302744</v>
      </c>
      <c r="R75">
        <v>457170.1</v>
      </c>
      <c r="S75">
        <v>1789726</v>
      </c>
      <c r="U75">
        <f t="shared" si="6"/>
        <v>0.6687561904761905</v>
      </c>
      <c r="V75">
        <f t="shared" si="7"/>
        <v>0.19088809523809525</v>
      </c>
      <c r="W75">
        <f t="shared" si="8"/>
        <v>4.7180952380952379E-2</v>
      </c>
      <c r="Y75" t="str">
        <f t="shared" si="9"/>
        <v>NO</v>
      </c>
    </row>
    <row r="76" spans="1:25" x14ac:dyDescent="0.25">
      <c r="A76" t="s">
        <v>24</v>
      </c>
      <c r="B76" s="1">
        <v>2015</v>
      </c>
      <c r="C76">
        <v>1302745</v>
      </c>
      <c r="D76">
        <v>454994</v>
      </c>
      <c r="E76">
        <v>61927</v>
      </c>
      <c r="F76">
        <v>85</v>
      </c>
      <c r="G76">
        <f t="shared" si="5"/>
        <v>62012</v>
      </c>
      <c r="H76">
        <v>1575000</v>
      </c>
      <c r="I76">
        <v>1837500</v>
      </c>
      <c r="J76">
        <v>2189454</v>
      </c>
      <c r="K76">
        <v>946244</v>
      </c>
      <c r="L76">
        <v>734818</v>
      </c>
      <c r="M76">
        <v>3693626</v>
      </c>
      <c r="N76">
        <v>1.01</v>
      </c>
      <c r="O76">
        <v>154633</v>
      </c>
      <c r="P76">
        <v>4.18</v>
      </c>
      <c r="Q76">
        <v>1077767</v>
      </c>
      <c r="R76">
        <v>93413.3</v>
      </c>
      <c r="S76">
        <v>1847061</v>
      </c>
      <c r="U76">
        <f t="shared" si="6"/>
        <v>0.70897687074829929</v>
      </c>
      <c r="V76">
        <f t="shared" si="7"/>
        <v>0.24761578231292516</v>
      </c>
      <c r="W76">
        <f t="shared" si="8"/>
        <v>3.3748027210884352E-2</v>
      </c>
      <c r="Y76" t="str">
        <f t="shared" si="9"/>
        <v>NO</v>
      </c>
    </row>
    <row r="77" spans="1:25" x14ac:dyDescent="0.25">
      <c r="A77" t="s">
        <v>24</v>
      </c>
      <c r="B77" s="1">
        <v>2016</v>
      </c>
      <c r="C77">
        <v>1182900</v>
      </c>
      <c r="D77">
        <v>460903</v>
      </c>
      <c r="E77">
        <v>30915</v>
      </c>
      <c r="F77">
        <v>159</v>
      </c>
      <c r="G77">
        <f t="shared" si="5"/>
        <v>31074</v>
      </c>
      <c r="H77">
        <v>1452500</v>
      </c>
      <c r="I77">
        <v>1513750</v>
      </c>
      <c r="J77">
        <v>2049236</v>
      </c>
      <c r="K77">
        <v>908987</v>
      </c>
      <c r="L77">
        <v>655980</v>
      </c>
      <c r="M77">
        <v>3492011</v>
      </c>
      <c r="N77">
        <v>0.98</v>
      </c>
      <c r="O77">
        <v>-27070</v>
      </c>
      <c r="P77">
        <v>-0.75</v>
      </c>
      <c r="Q77">
        <v>943055</v>
      </c>
      <c r="R77">
        <v>31478.6</v>
      </c>
      <c r="S77">
        <v>1751367</v>
      </c>
      <c r="U77">
        <f t="shared" si="6"/>
        <v>0.78143682906688683</v>
      </c>
      <c r="V77">
        <f t="shared" si="7"/>
        <v>0.30447762180016513</v>
      </c>
      <c r="W77">
        <f t="shared" si="8"/>
        <v>2.052782824112304E-2</v>
      </c>
      <c r="Y77" t="str">
        <f t="shared" si="9"/>
        <v>NO</v>
      </c>
    </row>
    <row r="78" spans="1:25" x14ac:dyDescent="0.25">
      <c r="A78" t="s">
        <v>24</v>
      </c>
      <c r="B78" s="1">
        <v>2017</v>
      </c>
      <c r="C78">
        <v>953055</v>
      </c>
      <c r="D78">
        <v>492972</v>
      </c>
      <c r="E78">
        <v>67076</v>
      </c>
      <c r="F78">
        <v>19</v>
      </c>
      <c r="G78">
        <f t="shared" si="5"/>
        <v>67095</v>
      </c>
      <c r="H78">
        <v>1172500</v>
      </c>
      <c r="I78">
        <v>1312500</v>
      </c>
      <c r="J78">
        <v>2019031</v>
      </c>
      <c r="K78">
        <v>941621</v>
      </c>
      <c r="L78">
        <v>718861</v>
      </c>
      <c r="M78">
        <v>3408816</v>
      </c>
      <c r="N78">
        <v>0.75</v>
      </c>
      <c r="O78">
        <v>85068</v>
      </c>
      <c r="P78">
        <v>2.4700000000000002</v>
      </c>
      <c r="Q78">
        <v>808211</v>
      </c>
      <c r="R78">
        <v>456124.5</v>
      </c>
      <c r="S78">
        <v>1773870</v>
      </c>
      <c r="U78">
        <f t="shared" si="6"/>
        <v>0.72613714285714281</v>
      </c>
      <c r="V78">
        <f t="shared" si="7"/>
        <v>0.37559771428571431</v>
      </c>
      <c r="W78">
        <f t="shared" si="8"/>
        <v>5.1119999999999999E-2</v>
      </c>
      <c r="Y78" t="str">
        <f t="shared" si="9"/>
        <v>NO</v>
      </c>
    </row>
    <row r="79" spans="1:25" x14ac:dyDescent="0.25">
      <c r="A79" t="s">
        <v>24</v>
      </c>
      <c r="B79" s="1">
        <v>2018</v>
      </c>
      <c r="C79">
        <v>848274</v>
      </c>
      <c r="D79">
        <v>470333</v>
      </c>
      <c r="E79">
        <v>53645</v>
      </c>
      <c r="F79">
        <v>13</v>
      </c>
      <c r="G79">
        <f t="shared" si="5"/>
        <v>53658</v>
      </c>
      <c r="H79">
        <v>822500</v>
      </c>
      <c r="I79">
        <v>997500</v>
      </c>
      <c r="J79">
        <v>1975243</v>
      </c>
      <c r="K79">
        <v>935053</v>
      </c>
      <c r="L79">
        <v>1477351</v>
      </c>
      <c r="M79">
        <v>3333328</v>
      </c>
      <c r="N79">
        <v>0.74</v>
      </c>
      <c r="O79">
        <v>106089</v>
      </c>
      <c r="P79">
        <v>3.15</v>
      </c>
      <c r="Q79">
        <v>6167</v>
      </c>
      <c r="R79">
        <v>209302.7</v>
      </c>
      <c r="S79">
        <v>1793475</v>
      </c>
      <c r="U79">
        <f t="shared" si="6"/>
        <v>0.85040000000000004</v>
      </c>
      <c r="V79">
        <f t="shared" si="7"/>
        <v>0.47151177944862155</v>
      </c>
      <c r="W79">
        <f t="shared" si="8"/>
        <v>5.3792481203007517E-2</v>
      </c>
      <c r="Y79" t="str">
        <f t="shared" si="9"/>
        <v>NO</v>
      </c>
    </row>
    <row r="80" spans="1:25" x14ac:dyDescent="0.25">
      <c r="A80" t="s">
        <v>25</v>
      </c>
      <c r="B80" s="1">
        <v>2011</v>
      </c>
      <c r="C80">
        <v>0</v>
      </c>
      <c r="D80">
        <v>13345</v>
      </c>
      <c r="E80">
        <v>105846</v>
      </c>
      <c r="F80">
        <v>3776</v>
      </c>
      <c r="G80">
        <f t="shared" si="5"/>
        <v>109622</v>
      </c>
      <c r="H80">
        <v>309763</v>
      </c>
      <c r="I80">
        <v>338943.5</v>
      </c>
      <c r="J80">
        <v>248443</v>
      </c>
      <c r="K80">
        <v>128673</v>
      </c>
      <c r="L80">
        <v>48787</v>
      </c>
      <c r="M80">
        <v>393832</v>
      </c>
      <c r="N80">
        <v>1.04</v>
      </c>
      <c r="O80">
        <v>42595</v>
      </c>
      <c r="P80">
        <v>11.53</v>
      </c>
      <c r="Q80">
        <v>0</v>
      </c>
      <c r="R80">
        <v>5115.6000000000004</v>
      </c>
      <c r="S80">
        <v>325841</v>
      </c>
      <c r="U80">
        <f t="shared" si="6"/>
        <v>0</v>
      </c>
      <c r="V80">
        <f t="shared" si="7"/>
        <v>3.9372343768209153E-2</v>
      </c>
      <c r="W80">
        <f t="shared" si="8"/>
        <v>0.32342263533597781</v>
      </c>
      <c r="Y80" t="str">
        <f t="shared" si="9"/>
        <v>YES</v>
      </c>
    </row>
    <row r="81" spans="1:25" x14ac:dyDescent="0.25">
      <c r="A81" t="s">
        <v>25</v>
      </c>
      <c r="B81" s="1">
        <v>2012</v>
      </c>
      <c r="C81">
        <v>0</v>
      </c>
      <c r="D81">
        <v>12445</v>
      </c>
      <c r="E81">
        <v>109681</v>
      </c>
      <c r="F81">
        <v>1967</v>
      </c>
      <c r="G81">
        <f t="shared" si="5"/>
        <v>111648</v>
      </c>
      <c r="H81">
        <v>250504</v>
      </c>
      <c r="I81">
        <v>280133.5</v>
      </c>
      <c r="J81">
        <v>258774</v>
      </c>
      <c r="K81">
        <v>131447</v>
      </c>
      <c r="L81">
        <v>44946</v>
      </c>
      <c r="M81">
        <v>405345</v>
      </c>
      <c r="N81">
        <v>0.86</v>
      </c>
      <c r="O81">
        <v>32668</v>
      </c>
      <c r="P81">
        <v>8.36</v>
      </c>
      <c r="Q81">
        <v>0</v>
      </c>
      <c r="R81">
        <v>613.9</v>
      </c>
      <c r="S81">
        <v>339055</v>
      </c>
      <c r="U81">
        <f t="shared" si="6"/>
        <v>0</v>
      </c>
      <c r="V81">
        <f t="shared" si="7"/>
        <v>4.4425247248187028E-2</v>
      </c>
      <c r="W81">
        <f t="shared" si="8"/>
        <v>0.3985528328457682</v>
      </c>
      <c r="Y81" t="str">
        <f t="shared" si="9"/>
        <v>NO</v>
      </c>
    </row>
    <row r="82" spans="1:25" x14ac:dyDescent="0.25">
      <c r="A82" t="s">
        <v>25</v>
      </c>
      <c r="B82" s="1">
        <v>2013</v>
      </c>
      <c r="C82">
        <v>0</v>
      </c>
      <c r="D82">
        <v>10056</v>
      </c>
      <c r="E82">
        <v>136361</v>
      </c>
      <c r="F82">
        <v>1580</v>
      </c>
      <c r="G82">
        <f t="shared" si="5"/>
        <v>137941</v>
      </c>
      <c r="H82">
        <v>372614</v>
      </c>
      <c r="I82">
        <v>311559</v>
      </c>
      <c r="J82">
        <v>260938</v>
      </c>
      <c r="K82">
        <v>155229</v>
      </c>
      <c r="L82">
        <v>44304</v>
      </c>
      <c r="M82">
        <v>431290</v>
      </c>
      <c r="N82">
        <v>0.75</v>
      </c>
      <c r="O82">
        <v>44974</v>
      </c>
      <c r="P82">
        <v>10.16</v>
      </c>
      <c r="Q82">
        <v>0</v>
      </c>
      <c r="R82">
        <v>2144.4</v>
      </c>
      <c r="S82">
        <v>361523</v>
      </c>
      <c r="U82">
        <f t="shared" si="6"/>
        <v>0</v>
      </c>
      <c r="V82">
        <f t="shared" si="7"/>
        <v>3.227639066757821E-2</v>
      </c>
      <c r="W82">
        <f t="shared" si="8"/>
        <v>0.44274439191292819</v>
      </c>
      <c r="Y82" t="str">
        <f t="shared" si="9"/>
        <v>NO</v>
      </c>
    </row>
    <row r="83" spans="1:25" x14ac:dyDescent="0.25">
      <c r="A83" t="s">
        <v>25</v>
      </c>
      <c r="B83" s="1">
        <v>2014</v>
      </c>
      <c r="C83">
        <v>0</v>
      </c>
      <c r="D83">
        <v>11334</v>
      </c>
      <c r="E83">
        <v>200571</v>
      </c>
      <c r="F83">
        <v>1717</v>
      </c>
      <c r="G83">
        <f t="shared" si="5"/>
        <v>202288</v>
      </c>
      <c r="H83">
        <v>493825</v>
      </c>
      <c r="I83">
        <v>433219.5</v>
      </c>
      <c r="J83">
        <v>261971</v>
      </c>
      <c r="K83">
        <v>221400</v>
      </c>
      <c r="L83">
        <v>62608</v>
      </c>
      <c r="M83">
        <v>498318</v>
      </c>
      <c r="N83">
        <v>0.89</v>
      </c>
      <c r="O83">
        <v>72354</v>
      </c>
      <c r="P83">
        <v>14.74</v>
      </c>
      <c r="Q83">
        <v>0</v>
      </c>
      <c r="R83">
        <v>2338</v>
      </c>
      <c r="S83">
        <v>405412</v>
      </c>
      <c r="U83">
        <f t="shared" si="6"/>
        <v>0</v>
      </c>
      <c r="V83">
        <f t="shared" si="7"/>
        <v>2.6162257239113199E-2</v>
      </c>
      <c r="W83">
        <f t="shared" si="8"/>
        <v>0.4669411233797186</v>
      </c>
      <c r="Y83" t="str">
        <f t="shared" si="9"/>
        <v>NO</v>
      </c>
    </row>
    <row r="84" spans="1:25" x14ac:dyDescent="0.25">
      <c r="A84" t="s">
        <v>25</v>
      </c>
      <c r="B84" s="1">
        <v>2015</v>
      </c>
      <c r="C84">
        <v>0</v>
      </c>
      <c r="D84">
        <v>13026</v>
      </c>
      <c r="E84">
        <v>274048</v>
      </c>
      <c r="F84">
        <v>2387</v>
      </c>
      <c r="G84">
        <f t="shared" si="5"/>
        <v>276435</v>
      </c>
      <c r="H84">
        <v>453421</v>
      </c>
      <c r="I84">
        <v>473623</v>
      </c>
      <c r="J84">
        <v>252278</v>
      </c>
      <c r="K84">
        <v>295749</v>
      </c>
      <c r="L84">
        <v>67938</v>
      </c>
      <c r="M84">
        <v>572974</v>
      </c>
      <c r="N84">
        <v>0.95</v>
      </c>
      <c r="O84">
        <v>101725</v>
      </c>
      <c r="P84">
        <v>18.21</v>
      </c>
      <c r="Q84">
        <v>0</v>
      </c>
      <c r="R84">
        <v>2487.6999999999998</v>
      </c>
      <c r="S84">
        <v>472138</v>
      </c>
      <c r="U84">
        <f t="shared" si="6"/>
        <v>0</v>
      </c>
      <c r="V84">
        <f t="shared" si="7"/>
        <v>2.7502887317550035E-2</v>
      </c>
      <c r="W84">
        <f t="shared" si="8"/>
        <v>0.58366042189674061</v>
      </c>
      <c r="Y84" t="str">
        <f t="shared" si="9"/>
        <v>NO</v>
      </c>
    </row>
    <row r="85" spans="1:25" x14ac:dyDescent="0.25">
      <c r="A85" t="s">
        <v>25</v>
      </c>
      <c r="B85" s="1">
        <v>2016</v>
      </c>
      <c r="C85">
        <v>0</v>
      </c>
      <c r="D85">
        <v>16994</v>
      </c>
      <c r="E85">
        <v>333551</v>
      </c>
      <c r="F85">
        <v>4725</v>
      </c>
      <c r="G85">
        <f t="shared" si="5"/>
        <v>338276</v>
      </c>
      <c r="H85">
        <v>722781</v>
      </c>
      <c r="I85">
        <v>588101</v>
      </c>
      <c r="J85">
        <v>246968</v>
      </c>
      <c r="K85">
        <v>361519</v>
      </c>
      <c r="L85">
        <v>39742</v>
      </c>
      <c r="M85">
        <v>639689</v>
      </c>
      <c r="N85">
        <v>0.99</v>
      </c>
      <c r="O85">
        <v>119410</v>
      </c>
      <c r="P85">
        <v>18.96</v>
      </c>
      <c r="Q85">
        <v>0</v>
      </c>
      <c r="R85">
        <v>5127.5</v>
      </c>
      <c r="S85">
        <v>566872</v>
      </c>
      <c r="U85">
        <f t="shared" si="6"/>
        <v>0</v>
      </c>
      <c r="V85">
        <f t="shared" si="7"/>
        <v>2.8896397047445933E-2</v>
      </c>
      <c r="W85">
        <f t="shared" si="8"/>
        <v>0.57520051827832297</v>
      </c>
      <c r="Y85" t="str">
        <f t="shared" si="9"/>
        <v>NO</v>
      </c>
    </row>
    <row r="86" spans="1:25" x14ac:dyDescent="0.25">
      <c r="A86" t="s">
        <v>25</v>
      </c>
      <c r="B86" s="1">
        <v>2017</v>
      </c>
      <c r="C86">
        <v>0</v>
      </c>
      <c r="D86">
        <v>15862</v>
      </c>
      <c r="E86">
        <v>204584</v>
      </c>
      <c r="F86">
        <v>4318</v>
      </c>
      <c r="G86">
        <f t="shared" si="5"/>
        <v>208902</v>
      </c>
      <c r="H86">
        <v>718291</v>
      </c>
      <c r="I86">
        <v>720536</v>
      </c>
      <c r="J86">
        <v>238545</v>
      </c>
      <c r="K86">
        <v>230493</v>
      </c>
      <c r="L86">
        <v>38709</v>
      </c>
      <c r="M86">
        <v>685308</v>
      </c>
      <c r="N86">
        <v>1.23</v>
      </c>
      <c r="O86">
        <v>108379</v>
      </c>
      <c r="P86">
        <v>15.73</v>
      </c>
      <c r="Q86">
        <v>0</v>
      </c>
      <c r="R86">
        <v>9438.2000000000007</v>
      </c>
      <c r="S86">
        <v>620283</v>
      </c>
      <c r="U86">
        <f t="shared" si="6"/>
        <v>0</v>
      </c>
      <c r="V86">
        <f t="shared" si="7"/>
        <v>2.2014167231061321E-2</v>
      </c>
      <c r="W86">
        <f t="shared" si="8"/>
        <v>0.28992583299099561</v>
      </c>
      <c r="Y86" t="str">
        <f t="shared" si="9"/>
        <v>YES</v>
      </c>
    </row>
    <row r="87" spans="1:25" x14ac:dyDescent="0.25">
      <c r="A87" t="s">
        <v>25</v>
      </c>
      <c r="B87" s="1">
        <v>2018</v>
      </c>
      <c r="C87">
        <v>0</v>
      </c>
      <c r="D87">
        <v>14228</v>
      </c>
      <c r="E87">
        <v>253509</v>
      </c>
      <c r="F87">
        <v>4167</v>
      </c>
      <c r="G87">
        <f t="shared" si="5"/>
        <v>257676</v>
      </c>
      <c r="H87">
        <v>619526</v>
      </c>
      <c r="I87">
        <v>668908.5</v>
      </c>
      <c r="J87">
        <v>227401</v>
      </c>
      <c r="K87">
        <v>277187</v>
      </c>
      <c r="L87">
        <v>31602</v>
      </c>
      <c r="M87">
        <v>709058</v>
      </c>
      <c r="N87">
        <v>1.18</v>
      </c>
      <c r="O87">
        <v>94984</v>
      </c>
      <c r="P87">
        <v>13.54</v>
      </c>
      <c r="Q87">
        <v>0</v>
      </c>
      <c r="R87">
        <v>3385.4</v>
      </c>
      <c r="S87">
        <v>652454</v>
      </c>
      <c r="U87">
        <f t="shared" si="6"/>
        <v>0</v>
      </c>
      <c r="V87">
        <f t="shared" si="7"/>
        <v>2.1270472717867989E-2</v>
      </c>
      <c r="W87">
        <f t="shared" si="8"/>
        <v>0.38521860613222886</v>
      </c>
      <c r="Y87" t="str">
        <f t="shared" si="9"/>
        <v>NO</v>
      </c>
    </row>
    <row r="88" spans="1:25" x14ac:dyDescent="0.25">
      <c r="A88" t="s">
        <v>26</v>
      </c>
      <c r="B88" s="1">
        <v>2010</v>
      </c>
      <c r="C88">
        <v>158618</v>
      </c>
      <c r="D88">
        <v>49924</v>
      </c>
      <c r="E88">
        <v>52525</v>
      </c>
      <c r="F88">
        <v>0</v>
      </c>
      <c r="G88">
        <f t="shared" si="5"/>
        <v>52525</v>
      </c>
      <c r="H88">
        <v>473110</v>
      </c>
      <c r="I88">
        <v>531300</v>
      </c>
      <c r="J88">
        <v>239393</v>
      </c>
      <c r="K88">
        <v>176491</v>
      </c>
      <c r="L88">
        <v>91444</v>
      </c>
      <c r="M88">
        <v>455443</v>
      </c>
      <c r="N88">
        <v>2.4700000000000002</v>
      </c>
      <c r="O88">
        <v>20377</v>
      </c>
      <c r="P88">
        <v>4.55</v>
      </c>
      <c r="Q88">
        <v>116785</v>
      </c>
      <c r="R88">
        <v>937.4</v>
      </c>
      <c r="S88">
        <v>236534</v>
      </c>
      <c r="U88">
        <f t="shared" si="6"/>
        <v>0.29854696028609073</v>
      </c>
      <c r="V88">
        <f t="shared" si="7"/>
        <v>9.3965744400527004E-2</v>
      </c>
      <c r="W88">
        <f t="shared" si="8"/>
        <v>9.8861283643892336E-2</v>
      </c>
      <c r="Y88" t="str">
        <f t="shared" si="9"/>
        <v>YES</v>
      </c>
    </row>
    <row r="89" spans="1:25" x14ac:dyDescent="0.25">
      <c r="A89" t="s">
        <v>26</v>
      </c>
      <c r="B89" s="1">
        <v>2011</v>
      </c>
      <c r="C89">
        <v>160339</v>
      </c>
      <c r="D89">
        <v>50234</v>
      </c>
      <c r="E89">
        <v>23168</v>
      </c>
      <c r="F89">
        <v>0</v>
      </c>
      <c r="G89">
        <f t="shared" si="5"/>
        <v>23168</v>
      </c>
      <c r="H89">
        <v>256795</v>
      </c>
      <c r="I89">
        <v>364952.5</v>
      </c>
      <c r="J89">
        <v>230705</v>
      </c>
      <c r="K89">
        <v>150921</v>
      </c>
      <c r="L89">
        <v>79950</v>
      </c>
      <c r="M89">
        <v>417532</v>
      </c>
      <c r="N89">
        <v>2.35</v>
      </c>
      <c r="O89">
        <v>-12627</v>
      </c>
      <c r="P89">
        <v>-2.89</v>
      </c>
      <c r="Q89">
        <v>125794</v>
      </c>
      <c r="R89">
        <v>75.2</v>
      </c>
      <c r="S89">
        <v>201509</v>
      </c>
      <c r="U89">
        <f t="shared" si="6"/>
        <v>0.43934210616450087</v>
      </c>
      <c r="V89">
        <f t="shared" si="7"/>
        <v>0.13764531000609667</v>
      </c>
      <c r="W89">
        <f t="shared" si="8"/>
        <v>6.3482233989354778E-2</v>
      </c>
      <c r="Y89" t="str">
        <f t="shared" si="9"/>
        <v>NO</v>
      </c>
    </row>
    <row r="90" spans="1:25" x14ac:dyDescent="0.25">
      <c r="A90" t="s">
        <v>26</v>
      </c>
      <c r="B90" s="1">
        <v>2012</v>
      </c>
      <c r="C90">
        <v>173337</v>
      </c>
      <c r="D90">
        <v>83706</v>
      </c>
      <c r="E90">
        <v>14325</v>
      </c>
      <c r="F90">
        <v>387</v>
      </c>
      <c r="G90">
        <f t="shared" si="5"/>
        <v>14712</v>
      </c>
      <c r="H90">
        <v>254265</v>
      </c>
      <c r="I90">
        <v>255530</v>
      </c>
      <c r="J90">
        <v>222267</v>
      </c>
      <c r="K90">
        <v>186865</v>
      </c>
      <c r="L90">
        <v>116883</v>
      </c>
      <c r="M90">
        <v>445548</v>
      </c>
      <c r="N90">
        <v>1.26</v>
      </c>
      <c r="O90">
        <v>10857</v>
      </c>
      <c r="P90">
        <v>2.52</v>
      </c>
      <c r="Q90">
        <v>114354</v>
      </c>
      <c r="R90">
        <v>1744.7</v>
      </c>
      <c r="S90">
        <v>203164</v>
      </c>
      <c r="U90">
        <f t="shared" si="6"/>
        <v>0.67834305169647402</v>
      </c>
      <c r="V90">
        <f t="shared" si="7"/>
        <v>0.32757797518882326</v>
      </c>
      <c r="W90">
        <f t="shared" si="8"/>
        <v>5.7574453097483665E-2</v>
      </c>
      <c r="Y90" t="str">
        <f t="shared" si="9"/>
        <v>NO</v>
      </c>
    </row>
    <row r="91" spans="1:25" x14ac:dyDescent="0.25">
      <c r="A91" t="s">
        <v>26</v>
      </c>
      <c r="B91" s="1">
        <v>2013</v>
      </c>
      <c r="C91">
        <v>157034</v>
      </c>
      <c r="D91">
        <v>75324</v>
      </c>
      <c r="E91">
        <v>17809</v>
      </c>
      <c r="F91">
        <v>243</v>
      </c>
      <c r="G91">
        <f t="shared" si="5"/>
        <v>18052</v>
      </c>
      <c r="H91">
        <v>149269</v>
      </c>
      <c r="I91">
        <v>201767</v>
      </c>
      <c r="J91">
        <v>211357</v>
      </c>
      <c r="K91">
        <v>172451</v>
      </c>
      <c r="L91">
        <v>106959</v>
      </c>
      <c r="M91">
        <v>424998</v>
      </c>
      <c r="N91">
        <v>0.98</v>
      </c>
      <c r="O91">
        <v>11549</v>
      </c>
      <c r="P91">
        <v>2.65</v>
      </c>
      <c r="Q91">
        <v>94840</v>
      </c>
      <c r="R91">
        <v>288.8</v>
      </c>
      <c r="S91">
        <v>210846</v>
      </c>
      <c r="U91">
        <f t="shared" si="6"/>
        <v>0.77829377450227244</v>
      </c>
      <c r="V91">
        <f t="shared" si="7"/>
        <v>0.3733217027561494</v>
      </c>
      <c r="W91">
        <f t="shared" si="8"/>
        <v>8.9469536643752443E-2</v>
      </c>
      <c r="Y91" t="str">
        <f t="shared" si="9"/>
        <v>NO</v>
      </c>
    </row>
    <row r="92" spans="1:25" x14ac:dyDescent="0.25">
      <c r="A92" t="s">
        <v>26</v>
      </c>
      <c r="B92" s="1">
        <v>2014</v>
      </c>
      <c r="C92">
        <v>120496</v>
      </c>
      <c r="D92">
        <v>65106</v>
      </c>
      <c r="E92">
        <v>13616</v>
      </c>
      <c r="F92">
        <v>152</v>
      </c>
      <c r="G92">
        <f t="shared" si="5"/>
        <v>13768</v>
      </c>
      <c r="H92">
        <v>183425</v>
      </c>
      <c r="I92">
        <v>166347</v>
      </c>
      <c r="J92">
        <v>196305</v>
      </c>
      <c r="K92">
        <v>174519</v>
      </c>
      <c r="L92">
        <v>114743</v>
      </c>
      <c r="M92">
        <v>409792</v>
      </c>
      <c r="N92">
        <v>0.87</v>
      </c>
      <c r="O92">
        <v>12361</v>
      </c>
      <c r="P92">
        <v>2.96</v>
      </c>
      <c r="Q92">
        <v>65534</v>
      </c>
      <c r="R92">
        <v>1646.6</v>
      </c>
      <c r="S92">
        <v>216695</v>
      </c>
      <c r="U92">
        <f t="shared" si="6"/>
        <v>0.72436533270813419</v>
      </c>
      <c r="V92">
        <f t="shared" si="7"/>
        <v>0.3913866796515717</v>
      </c>
      <c r="W92">
        <f t="shared" si="8"/>
        <v>8.2766746620017193E-2</v>
      </c>
      <c r="Y92" t="str">
        <f t="shared" si="9"/>
        <v>NO</v>
      </c>
    </row>
    <row r="93" spans="1:25" x14ac:dyDescent="0.25">
      <c r="A93" t="s">
        <v>26</v>
      </c>
      <c r="B93" s="1">
        <v>2015</v>
      </c>
      <c r="C93">
        <v>117150</v>
      </c>
      <c r="D93">
        <v>65160</v>
      </c>
      <c r="E93">
        <v>11759</v>
      </c>
      <c r="F93">
        <v>49</v>
      </c>
      <c r="G93">
        <f t="shared" si="5"/>
        <v>11808</v>
      </c>
      <c r="H93">
        <v>232539</v>
      </c>
      <c r="I93">
        <v>207982</v>
      </c>
      <c r="J93">
        <v>199048</v>
      </c>
      <c r="K93">
        <v>172221</v>
      </c>
      <c r="L93">
        <v>125763</v>
      </c>
      <c r="M93">
        <v>409980</v>
      </c>
      <c r="N93">
        <v>0.82</v>
      </c>
      <c r="O93">
        <v>22109</v>
      </c>
      <c r="P93">
        <v>2.95</v>
      </c>
      <c r="Q93">
        <v>48424</v>
      </c>
      <c r="R93">
        <v>120.5</v>
      </c>
      <c r="S93">
        <v>223905</v>
      </c>
      <c r="U93">
        <f t="shared" si="6"/>
        <v>0.56326989835658858</v>
      </c>
      <c r="V93">
        <f t="shared" si="7"/>
        <v>0.31329634295275555</v>
      </c>
      <c r="W93">
        <f t="shared" si="8"/>
        <v>5.6774143916300451E-2</v>
      </c>
      <c r="Y93" t="str">
        <f t="shared" si="9"/>
        <v>NO</v>
      </c>
    </row>
    <row r="94" spans="1:25" x14ac:dyDescent="0.25">
      <c r="A94" t="s">
        <v>26</v>
      </c>
      <c r="B94" s="1">
        <v>2016</v>
      </c>
      <c r="C94">
        <v>93573</v>
      </c>
      <c r="D94">
        <v>62317</v>
      </c>
      <c r="E94">
        <v>33730</v>
      </c>
      <c r="F94">
        <v>114</v>
      </c>
      <c r="G94">
        <f t="shared" si="5"/>
        <v>33844</v>
      </c>
      <c r="H94">
        <v>212141</v>
      </c>
      <c r="I94">
        <v>222340</v>
      </c>
      <c r="J94">
        <v>199906</v>
      </c>
      <c r="K94">
        <v>166695</v>
      </c>
      <c r="L94">
        <v>111254</v>
      </c>
      <c r="M94">
        <v>409496</v>
      </c>
      <c r="N94">
        <v>0.9</v>
      </c>
      <c r="O94">
        <v>23508</v>
      </c>
      <c r="P94">
        <v>4.59</v>
      </c>
      <c r="Q94">
        <v>42994</v>
      </c>
      <c r="R94">
        <v>749.1</v>
      </c>
      <c r="S94">
        <v>243097</v>
      </c>
      <c r="U94">
        <f t="shared" si="6"/>
        <v>0.42085544661329494</v>
      </c>
      <c r="V94">
        <f t="shared" si="7"/>
        <v>0.28027795268507694</v>
      </c>
      <c r="W94">
        <f t="shared" si="8"/>
        <v>0.15221732481784653</v>
      </c>
      <c r="Y94" t="str">
        <f t="shared" si="9"/>
        <v>NO</v>
      </c>
    </row>
    <row r="95" spans="1:25" x14ac:dyDescent="0.25">
      <c r="A95" t="s">
        <v>26</v>
      </c>
      <c r="B95" s="1">
        <v>2017</v>
      </c>
      <c r="C95">
        <v>50044</v>
      </c>
      <c r="D95">
        <v>57257</v>
      </c>
      <c r="E95">
        <v>34690</v>
      </c>
      <c r="F95">
        <v>229</v>
      </c>
      <c r="G95">
        <f t="shared" si="5"/>
        <v>34919</v>
      </c>
      <c r="H95" s="2" t="s">
        <v>1</v>
      </c>
      <c r="I95">
        <f>(H94+H96)/2</f>
        <v>184263.5</v>
      </c>
      <c r="J95">
        <v>182920</v>
      </c>
      <c r="K95">
        <v>148488</v>
      </c>
      <c r="L95">
        <v>77041</v>
      </c>
      <c r="M95">
        <v>379021</v>
      </c>
      <c r="N95">
        <v>0.8</v>
      </c>
      <c r="O95">
        <v>31157</v>
      </c>
      <c r="P95">
        <v>7.25</v>
      </c>
      <c r="Q95">
        <v>24712</v>
      </c>
      <c r="R95">
        <v>1183.2</v>
      </c>
      <c r="S95">
        <v>265979</v>
      </c>
      <c r="U95">
        <f t="shared" si="6"/>
        <v>0.27158932724060925</v>
      </c>
      <c r="V95">
        <f t="shared" si="7"/>
        <v>0.31073435596306376</v>
      </c>
      <c r="W95">
        <f t="shared" si="8"/>
        <v>0.18950578926374459</v>
      </c>
      <c r="Y95" t="str">
        <f t="shared" si="9"/>
        <v>YES</v>
      </c>
    </row>
    <row r="96" spans="1:25" x14ac:dyDescent="0.25">
      <c r="A96" t="s">
        <v>26</v>
      </c>
      <c r="B96" s="1">
        <v>2018</v>
      </c>
      <c r="C96">
        <v>29156</v>
      </c>
      <c r="D96">
        <v>63852</v>
      </c>
      <c r="E96">
        <v>62888</v>
      </c>
      <c r="F96">
        <v>652</v>
      </c>
      <c r="G96">
        <f t="shared" si="5"/>
        <v>63540</v>
      </c>
      <c r="H96">
        <v>156386</v>
      </c>
      <c r="I96">
        <v>156386</v>
      </c>
      <c r="J96">
        <v>163428</v>
      </c>
      <c r="K96">
        <v>166819</v>
      </c>
      <c r="L96">
        <v>53003</v>
      </c>
      <c r="M96">
        <v>387669</v>
      </c>
      <c r="N96">
        <v>0.7</v>
      </c>
      <c r="O96">
        <v>49215</v>
      </c>
      <c r="P96">
        <v>12.63</v>
      </c>
      <c r="Q96">
        <v>21333</v>
      </c>
      <c r="R96" t="s">
        <v>1</v>
      </c>
      <c r="S96">
        <v>301277</v>
      </c>
      <c r="U96">
        <f t="shared" si="6"/>
        <v>0.18643612599593315</v>
      </c>
      <c r="V96">
        <f t="shared" si="7"/>
        <v>0.40829741792743596</v>
      </c>
      <c r="W96">
        <f t="shared" si="8"/>
        <v>0.40630235443070351</v>
      </c>
      <c r="Y96" t="str">
        <f t="shared" si="9"/>
        <v>NO</v>
      </c>
    </row>
    <row r="97" spans="1:25" x14ac:dyDescent="0.25">
      <c r="A97" t="s">
        <v>27</v>
      </c>
      <c r="B97" s="1">
        <v>2010</v>
      </c>
      <c r="C97">
        <v>32600</v>
      </c>
      <c r="D97">
        <v>202481</v>
      </c>
      <c r="E97">
        <v>599072</v>
      </c>
      <c r="F97">
        <v>5504</v>
      </c>
      <c r="G97">
        <f t="shared" si="5"/>
        <v>604576</v>
      </c>
      <c r="H97">
        <v>1305544</v>
      </c>
      <c r="I97">
        <v>1309649.5</v>
      </c>
      <c r="J97">
        <v>520274</v>
      </c>
      <c r="K97">
        <v>1024263</v>
      </c>
      <c r="L97">
        <v>109969</v>
      </c>
      <c r="M97">
        <v>1592529</v>
      </c>
      <c r="O97">
        <v>77049</v>
      </c>
      <c r="P97">
        <v>4.75</v>
      </c>
      <c r="Q97">
        <v>2000</v>
      </c>
      <c r="R97">
        <v>48427.7</v>
      </c>
      <c r="S97">
        <v>1469041</v>
      </c>
      <c r="U97">
        <f t="shared" si="6"/>
        <v>2.4892156260129143E-2</v>
      </c>
      <c r="V97">
        <f t="shared" si="7"/>
        <v>0.1546070150830432</v>
      </c>
      <c r="W97">
        <f t="shared" si="8"/>
        <v>0.46163190991177411</v>
      </c>
      <c r="Y97" t="str">
        <f t="shared" si="9"/>
        <v>NO</v>
      </c>
    </row>
    <row r="98" spans="1:25" x14ac:dyDescent="0.25">
      <c r="A98" t="s">
        <v>27</v>
      </c>
      <c r="B98" s="1">
        <v>2011</v>
      </c>
      <c r="C98">
        <v>0</v>
      </c>
      <c r="D98">
        <v>171941</v>
      </c>
      <c r="E98">
        <v>214621</v>
      </c>
      <c r="F98">
        <v>2473</v>
      </c>
      <c r="G98">
        <f t="shared" si="5"/>
        <v>217094</v>
      </c>
      <c r="H98">
        <v>574768</v>
      </c>
      <c r="I98">
        <v>940156</v>
      </c>
      <c r="J98">
        <v>504263</v>
      </c>
      <c r="K98">
        <v>610281</v>
      </c>
      <c r="L98">
        <v>92344</v>
      </c>
      <c r="M98">
        <v>1341429</v>
      </c>
      <c r="O98">
        <v>-54137</v>
      </c>
      <c r="P98">
        <v>-3.69</v>
      </c>
      <c r="Q98">
        <v>0</v>
      </c>
      <c r="R98">
        <v>27097.9</v>
      </c>
      <c r="S98">
        <v>1237224</v>
      </c>
      <c r="U98">
        <f t="shared" si="6"/>
        <v>0</v>
      </c>
      <c r="V98">
        <f t="shared" si="7"/>
        <v>0.18288560621854247</v>
      </c>
      <c r="W98">
        <f t="shared" si="8"/>
        <v>0.23091274214066601</v>
      </c>
      <c r="Y98" t="str">
        <f t="shared" si="9"/>
        <v>YES</v>
      </c>
    </row>
    <row r="99" spans="1:25" x14ac:dyDescent="0.25">
      <c r="A99" t="s">
        <v>27</v>
      </c>
      <c r="B99" s="1">
        <v>2012</v>
      </c>
      <c r="C99">
        <v>56415</v>
      </c>
      <c r="D99">
        <v>209618</v>
      </c>
      <c r="E99">
        <v>247098</v>
      </c>
      <c r="F99">
        <v>234</v>
      </c>
      <c r="G99">
        <f t="shared" si="5"/>
        <v>247332</v>
      </c>
      <c r="H99">
        <v>829308</v>
      </c>
      <c r="I99">
        <v>702038</v>
      </c>
      <c r="J99">
        <v>547783</v>
      </c>
      <c r="K99">
        <v>695250</v>
      </c>
      <c r="L99">
        <v>114450</v>
      </c>
      <c r="M99">
        <v>1371922</v>
      </c>
      <c r="O99" t="s">
        <v>1</v>
      </c>
      <c r="P99">
        <v>-0.5</v>
      </c>
      <c r="Q99">
        <v>56415</v>
      </c>
      <c r="R99">
        <v>24469</v>
      </c>
      <c r="S99">
        <v>1217736</v>
      </c>
      <c r="U99">
        <f t="shared" si="6"/>
        <v>8.0358897951392949E-2</v>
      </c>
      <c r="V99">
        <f t="shared" si="7"/>
        <v>0.2985849768815933</v>
      </c>
      <c r="W99">
        <f t="shared" si="8"/>
        <v>0.35230571564502206</v>
      </c>
      <c r="Y99" t="str">
        <f t="shared" si="9"/>
        <v>NO</v>
      </c>
    </row>
    <row r="100" spans="1:25" x14ac:dyDescent="0.25">
      <c r="A100" t="s">
        <v>27</v>
      </c>
      <c r="B100" s="1">
        <v>2013</v>
      </c>
      <c r="C100">
        <v>146302</v>
      </c>
      <c r="D100">
        <v>156431</v>
      </c>
      <c r="E100">
        <v>249009</v>
      </c>
      <c r="F100">
        <v>0</v>
      </c>
      <c r="G100">
        <f t="shared" si="5"/>
        <v>249009</v>
      </c>
      <c r="H100">
        <v>1182379</v>
      </c>
      <c r="I100">
        <v>1005843.5</v>
      </c>
      <c r="J100">
        <v>758608</v>
      </c>
      <c r="K100">
        <v>659527</v>
      </c>
      <c r="L100">
        <v>133158</v>
      </c>
      <c r="M100">
        <v>1512540</v>
      </c>
      <c r="O100" t="s">
        <v>1</v>
      </c>
      <c r="P100">
        <v>4.75</v>
      </c>
      <c r="Q100">
        <v>134896</v>
      </c>
      <c r="R100">
        <v>5681.7</v>
      </c>
      <c r="S100">
        <v>1233316</v>
      </c>
      <c r="U100">
        <f t="shared" si="6"/>
        <v>0.14545205094033017</v>
      </c>
      <c r="V100">
        <f t="shared" si="7"/>
        <v>0.15552220598930153</v>
      </c>
      <c r="W100">
        <f t="shared" si="8"/>
        <v>0.24756236929502454</v>
      </c>
      <c r="Y100" t="str">
        <f t="shared" si="9"/>
        <v>YES</v>
      </c>
    </row>
    <row r="101" spans="1:25" x14ac:dyDescent="0.25">
      <c r="A101" t="s">
        <v>27</v>
      </c>
      <c r="B101" s="1">
        <v>2014</v>
      </c>
      <c r="C101">
        <v>132556</v>
      </c>
      <c r="D101">
        <v>150054</v>
      </c>
      <c r="E101">
        <v>312727</v>
      </c>
      <c r="F101">
        <v>406</v>
      </c>
      <c r="G101">
        <f t="shared" si="5"/>
        <v>313133</v>
      </c>
      <c r="H101">
        <v>985316</v>
      </c>
      <c r="I101">
        <v>1083847.5</v>
      </c>
      <c r="J101">
        <v>746560</v>
      </c>
      <c r="K101">
        <v>712130</v>
      </c>
      <c r="L101">
        <v>182914</v>
      </c>
      <c r="M101">
        <v>1518920</v>
      </c>
      <c r="O101">
        <v>63489</v>
      </c>
      <c r="P101">
        <v>4.1900000000000004</v>
      </c>
      <c r="Q101">
        <v>104490</v>
      </c>
      <c r="R101">
        <v>500959.4</v>
      </c>
      <c r="S101">
        <v>1220342</v>
      </c>
      <c r="U101">
        <f t="shared" si="6"/>
        <v>0.12230133851856465</v>
      </c>
      <c r="V101">
        <f t="shared" si="7"/>
        <v>0.13844567616754203</v>
      </c>
      <c r="W101">
        <f t="shared" si="8"/>
        <v>0.28890872562791353</v>
      </c>
      <c r="Y101" t="str">
        <f t="shared" si="9"/>
        <v>YES</v>
      </c>
    </row>
    <row r="102" spans="1:25" x14ac:dyDescent="0.25">
      <c r="A102" t="s">
        <v>27</v>
      </c>
      <c r="B102" s="1">
        <v>2015</v>
      </c>
      <c r="C102">
        <v>104478</v>
      </c>
      <c r="D102">
        <v>124658</v>
      </c>
      <c r="E102">
        <v>303382</v>
      </c>
      <c r="F102">
        <v>1592</v>
      </c>
      <c r="G102">
        <f t="shared" si="5"/>
        <v>304974</v>
      </c>
      <c r="H102">
        <v>788253</v>
      </c>
      <c r="I102">
        <v>886784.5</v>
      </c>
      <c r="J102">
        <v>726620</v>
      </c>
      <c r="K102">
        <v>661436</v>
      </c>
      <c r="L102">
        <v>141774</v>
      </c>
      <c r="M102">
        <v>1445092</v>
      </c>
      <c r="O102">
        <v>74739</v>
      </c>
      <c r="P102">
        <v>5.04</v>
      </c>
      <c r="Q102">
        <v>75687</v>
      </c>
      <c r="R102">
        <v>135504.6</v>
      </c>
      <c r="S102">
        <v>1215864</v>
      </c>
      <c r="U102">
        <f t="shared" si="6"/>
        <v>0.11781667361123249</v>
      </c>
      <c r="V102">
        <f t="shared" si="7"/>
        <v>0.14057304790509983</v>
      </c>
      <c r="W102">
        <f t="shared" si="8"/>
        <v>0.34390993527739827</v>
      </c>
      <c r="Y102" t="str">
        <f t="shared" si="9"/>
        <v>NO</v>
      </c>
    </row>
    <row r="103" spans="1:25" x14ac:dyDescent="0.25">
      <c r="A103" t="s">
        <v>27</v>
      </c>
      <c r="B103" s="1">
        <v>2016</v>
      </c>
      <c r="C103">
        <v>75832</v>
      </c>
      <c r="D103">
        <v>145749</v>
      </c>
      <c r="E103">
        <v>219805</v>
      </c>
      <c r="F103">
        <v>4022</v>
      </c>
      <c r="G103">
        <f t="shared" si="5"/>
        <v>223827</v>
      </c>
      <c r="H103">
        <v>820597</v>
      </c>
      <c r="I103">
        <v>804425</v>
      </c>
      <c r="J103">
        <v>776915</v>
      </c>
      <c r="K103">
        <v>548769</v>
      </c>
      <c r="L103">
        <v>136476</v>
      </c>
      <c r="M103">
        <v>1379470</v>
      </c>
      <c r="O103">
        <v>53024</v>
      </c>
      <c r="P103">
        <v>3.75</v>
      </c>
      <c r="Q103">
        <v>46275</v>
      </c>
      <c r="R103">
        <v>12792.4</v>
      </c>
      <c r="S103">
        <v>1185292</v>
      </c>
      <c r="U103">
        <f t="shared" si="6"/>
        <v>9.4268576933834725E-2</v>
      </c>
      <c r="V103">
        <f t="shared" si="7"/>
        <v>0.18118407558193741</v>
      </c>
      <c r="W103">
        <f t="shared" si="8"/>
        <v>0.27824470895360037</v>
      </c>
      <c r="Y103" t="str">
        <f t="shared" si="9"/>
        <v>YES</v>
      </c>
    </row>
    <row r="104" spans="1:25" x14ac:dyDescent="0.25">
      <c r="A104" t="s">
        <v>27</v>
      </c>
      <c r="B104" s="1">
        <v>2017</v>
      </c>
      <c r="C104">
        <v>46324</v>
      </c>
      <c r="D104">
        <v>151181</v>
      </c>
      <c r="E104">
        <v>129407</v>
      </c>
      <c r="F104">
        <v>2096</v>
      </c>
      <c r="G104">
        <f t="shared" si="5"/>
        <v>131503</v>
      </c>
      <c r="H104">
        <v>812391</v>
      </c>
      <c r="I104">
        <v>816494</v>
      </c>
      <c r="J104">
        <v>796331</v>
      </c>
      <c r="K104">
        <v>455773</v>
      </c>
      <c r="L104">
        <v>135152</v>
      </c>
      <c r="M104">
        <v>1304376</v>
      </c>
      <c r="O104">
        <v>42835</v>
      </c>
      <c r="P104">
        <v>3.19</v>
      </c>
      <c r="Q104">
        <v>15744</v>
      </c>
      <c r="R104">
        <v>38425.4</v>
      </c>
      <c r="S104">
        <v>1141616</v>
      </c>
      <c r="U104">
        <f t="shared" si="6"/>
        <v>5.6735260761254826E-2</v>
      </c>
      <c r="V104">
        <f t="shared" si="7"/>
        <v>0.18515873968455371</v>
      </c>
      <c r="W104">
        <f t="shared" si="8"/>
        <v>0.16105813392382554</v>
      </c>
      <c r="Y104" t="str">
        <f t="shared" si="9"/>
        <v>YES</v>
      </c>
    </row>
    <row r="105" spans="1:25" x14ac:dyDescent="0.25">
      <c r="A105" t="s">
        <v>27</v>
      </c>
      <c r="B105" s="1">
        <v>2018</v>
      </c>
      <c r="C105">
        <v>15789</v>
      </c>
      <c r="D105">
        <v>131598</v>
      </c>
      <c r="E105">
        <v>68450</v>
      </c>
      <c r="F105">
        <v>528</v>
      </c>
      <c r="G105">
        <f t="shared" si="5"/>
        <v>68978</v>
      </c>
      <c r="H105">
        <v>640886</v>
      </c>
      <c r="I105">
        <v>726638.5</v>
      </c>
      <c r="J105">
        <v>815750</v>
      </c>
      <c r="K105">
        <v>372044</v>
      </c>
      <c r="L105">
        <v>191948</v>
      </c>
      <c r="M105">
        <v>1246052</v>
      </c>
      <c r="O105">
        <v>-31614</v>
      </c>
      <c r="P105">
        <v>-2.48</v>
      </c>
      <c r="Q105">
        <v>0</v>
      </c>
      <c r="R105">
        <v>22150.400000000001</v>
      </c>
      <c r="S105">
        <v>1042563</v>
      </c>
      <c r="U105">
        <f t="shared" si="6"/>
        <v>2.1728823892485739E-2</v>
      </c>
      <c r="V105">
        <f t="shared" si="7"/>
        <v>0.18110518504042933</v>
      </c>
      <c r="W105">
        <f t="shared" si="8"/>
        <v>9.4927532741521409E-2</v>
      </c>
      <c r="Y105" t="str">
        <f t="shared" si="9"/>
        <v>YES</v>
      </c>
    </row>
    <row r="106" spans="1:25" x14ac:dyDescent="0.25">
      <c r="A106" t="s">
        <v>28</v>
      </c>
      <c r="B106" s="1">
        <v>2010</v>
      </c>
      <c r="C106">
        <v>322319</v>
      </c>
      <c r="D106">
        <v>83931</v>
      </c>
      <c r="E106">
        <v>43599</v>
      </c>
      <c r="F106">
        <v>576</v>
      </c>
      <c r="G106">
        <f t="shared" si="5"/>
        <v>44175</v>
      </c>
      <c r="H106">
        <v>1183349</v>
      </c>
      <c r="I106">
        <v>1363424</v>
      </c>
      <c r="J106">
        <v>1059487</v>
      </c>
      <c r="K106">
        <v>158448</v>
      </c>
      <c r="L106">
        <v>483720</v>
      </c>
      <c r="M106">
        <v>1436641</v>
      </c>
      <c r="N106">
        <v>2.17</v>
      </c>
      <c r="O106">
        <v>58664</v>
      </c>
      <c r="P106">
        <v>4.22</v>
      </c>
      <c r="Q106">
        <v>197283</v>
      </c>
      <c r="R106">
        <v>9711.7999999999993</v>
      </c>
      <c r="S106">
        <v>653671</v>
      </c>
      <c r="U106">
        <f t="shared" si="6"/>
        <v>0.23640408266247331</v>
      </c>
      <c r="V106">
        <f t="shared" si="7"/>
        <v>6.1558986786208837E-2</v>
      </c>
      <c r="W106">
        <f t="shared" si="8"/>
        <v>3.2400045767127468E-2</v>
      </c>
      <c r="Y106" t="str">
        <f t="shared" si="9"/>
        <v>YES</v>
      </c>
    </row>
    <row r="107" spans="1:25" x14ac:dyDescent="0.25">
      <c r="A107" t="s">
        <v>28</v>
      </c>
      <c r="B107" s="1">
        <v>2011</v>
      </c>
      <c r="C107">
        <v>395196</v>
      </c>
      <c r="D107">
        <v>88081</v>
      </c>
      <c r="E107">
        <v>100730</v>
      </c>
      <c r="F107">
        <v>421</v>
      </c>
      <c r="G107">
        <f t="shared" si="5"/>
        <v>101151</v>
      </c>
      <c r="H107">
        <v>1201465</v>
      </c>
      <c r="I107">
        <v>1192407</v>
      </c>
      <c r="J107">
        <v>1160049</v>
      </c>
      <c r="K107">
        <v>224695</v>
      </c>
      <c r="L107">
        <v>176905</v>
      </c>
      <c r="M107">
        <v>1541055</v>
      </c>
      <c r="N107">
        <v>1.58</v>
      </c>
      <c r="O107">
        <v>93310</v>
      </c>
      <c r="P107">
        <v>6.29</v>
      </c>
      <c r="Q107">
        <v>290039</v>
      </c>
      <c r="R107">
        <v>9912.4</v>
      </c>
      <c r="S107">
        <v>674391</v>
      </c>
      <c r="U107">
        <f t="shared" si="6"/>
        <v>0.33142710500693134</v>
      </c>
      <c r="V107">
        <f t="shared" si="7"/>
        <v>7.3868234587686918E-2</v>
      </c>
      <c r="W107">
        <f t="shared" si="8"/>
        <v>8.4829257124454993E-2</v>
      </c>
      <c r="Y107" t="str">
        <f t="shared" si="9"/>
        <v>NO</v>
      </c>
    </row>
    <row r="108" spans="1:25" x14ac:dyDescent="0.25">
      <c r="A108" t="s">
        <v>28</v>
      </c>
      <c r="B108" s="1">
        <v>2012</v>
      </c>
      <c r="C108">
        <v>417559</v>
      </c>
      <c r="D108">
        <v>102464</v>
      </c>
      <c r="E108">
        <v>124416</v>
      </c>
      <c r="F108">
        <v>1184</v>
      </c>
      <c r="G108">
        <f t="shared" si="5"/>
        <v>125600</v>
      </c>
      <c r="H108">
        <v>796954</v>
      </c>
      <c r="I108">
        <v>999209.5</v>
      </c>
      <c r="J108">
        <v>1235028</v>
      </c>
      <c r="K108">
        <v>265968</v>
      </c>
      <c r="L108">
        <v>158536</v>
      </c>
      <c r="M108">
        <v>1698803</v>
      </c>
      <c r="N108">
        <v>1.34</v>
      </c>
      <c r="O108">
        <v>113114</v>
      </c>
      <c r="P108">
        <v>7.25</v>
      </c>
      <c r="Q108">
        <v>345662</v>
      </c>
      <c r="R108">
        <v>2284.5</v>
      </c>
      <c r="S108">
        <v>795491</v>
      </c>
      <c r="U108">
        <f t="shared" si="6"/>
        <v>0.4178893415244751</v>
      </c>
      <c r="V108">
        <f t="shared" si="7"/>
        <v>0.10254506187140935</v>
      </c>
      <c r="W108">
        <f t="shared" si="8"/>
        <v>0.12569936534830783</v>
      </c>
      <c r="Y108" t="str">
        <f t="shared" si="9"/>
        <v>NO</v>
      </c>
    </row>
    <row r="109" spans="1:25" x14ac:dyDescent="0.25">
      <c r="A109" t="s">
        <v>28</v>
      </c>
      <c r="B109" s="1">
        <v>2013</v>
      </c>
      <c r="C109">
        <v>396040</v>
      </c>
      <c r="D109">
        <v>127760</v>
      </c>
      <c r="E109">
        <v>129675</v>
      </c>
      <c r="F109">
        <v>1052</v>
      </c>
      <c r="G109">
        <f t="shared" si="5"/>
        <v>130727</v>
      </c>
      <c r="H109">
        <v>1483414</v>
      </c>
      <c r="I109">
        <v>1140184</v>
      </c>
      <c r="J109">
        <v>1268097</v>
      </c>
      <c r="K109">
        <v>313041</v>
      </c>
      <c r="L109">
        <v>214629</v>
      </c>
      <c r="M109">
        <v>1885919</v>
      </c>
      <c r="N109">
        <v>1.05</v>
      </c>
      <c r="O109">
        <v>91438</v>
      </c>
      <c r="P109">
        <v>6.3</v>
      </c>
      <c r="Q109">
        <v>303576</v>
      </c>
      <c r="R109">
        <v>1995</v>
      </c>
      <c r="S109">
        <v>1010373</v>
      </c>
      <c r="U109">
        <f t="shared" si="6"/>
        <v>0.34734744567543485</v>
      </c>
      <c r="V109">
        <f t="shared" si="7"/>
        <v>0.11205208983813139</v>
      </c>
      <c r="W109">
        <f t="shared" si="8"/>
        <v>0.11465430141100033</v>
      </c>
      <c r="Y109" t="str">
        <f t="shared" si="9"/>
        <v>NO</v>
      </c>
    </row>
    <row r="110" spans="1:25" x14ac:dyDescent="0.25">
      <c r="A110" t="s">
        <v>28</v>
      </c>
      <c r="B110" s="1">
        <v>2014</v>
      </c>
      <c r="C110">
        <v>259179</v>
      </c>
      <c r="D110">
        <v>164160</v>
      </c>
      <c r="E110">
        <v>54373</v>
      </c>
      <c r="F110">
        <v>254</v>
      </c>
      <c r="G110">
        <f t="shared" si="5"/>
        <v>54627</v>
      </c>
      <c r="H110">
        <v>1331267</v>
      </c>
      <c r="I110">
        <v>1407340.5</v>
      </c>
      <c r="J110">
        <v>1263944</v>
      </c>
      <c r="K110">
        <v>278600</v>
      </c>
      <c r="L110">
        <v>215177</v>
      </c>
      <c r="M110">
        <v>1826273</v>
      </c>
      <c r="N110">
        <v>1.47</v>
      </c>
      <c r="O110">
        <v>132871</v>
      </c>
      <c r="P110">
        <v>8.1199999999999992</v>
      </c>
      <c r="Q110">
        <v>185965</v>
      </c>
      <c r="R110">
        <v>38365.800000000003</v>
      </c>
      <c r="S110">
        <v>1121849</v>
      </c>
      <c r="U110">
        <f t="shared" si="6"/>
        <v>0.1841622549766741</v>
      </c>
      <c r="V110">
        <f t="shared" si="7"/>
        <v>0.11664554526782964</v>
      </c>
      <c r="W110">
        <f t="shared" si="8"/>
        <v>3.8815766333733737E-2</v>
      </c>
      <c r="Y110" t="str">
        <f t="shared" si="9"/>
        <v>YES</v>
      </c>
    </row>
    <row r="111" spans="1:25" x14ac:dyDescent="0.25">
      <c r="A111" t="s">
        <v>28</v>
      </c>
      <c r="B111" s="1">
        <v>2015</v>
      </c>
      <c r="C111">
        <v>249258</v>
      </c>
      <c r="D111">
        <v>238991</v>
      </c>
      <c r="E111">
        <v>85616</v>
      </c>
      <c r="F111">
        <v>150</v>
      </c>
      <c r="G111">
        <f t="shared" si="5"/>
        <v>85766</v>
      </c>
      <c r="H111">
        <v>1747290</v>
      </c>
      <c r="I111">
        <v>1539278.5</v>
      </c>
      <c r="J111">
        <v>1246269</v>
      </c>
      <c r="K111">
        <v>390806</v>
      </c>
      <c r="L111">
        <v>180436</v>
      </c>
      <c r="M111">
        <v>1878168</v>
      </c>
      <c r="N111">
        <v>1.1200000000000001</v>
      </c>
      <c r="O111">
        <v>155482</v>
      </c>
      <c r="P111">
        <v>8.8800000000000008</v>
      </c>
      <c r="Q111">
        <v>234258</v>
      </c>
      <c r="R111">
        <v>31659.599999999999</v>
      </c>
      <c r="S111">
        <v>1190524</v>
      </c>
      <c r="U111">
        <f t="shared" si="6"/>
        <v>0.16193171021358382</v>
      </c>
      <c r="V111">
        <f t="shared" si="7"/>
        <v>0.15526170215461335</v>
      </c>
      <c r="W111">
        <f t="shared" si="8"/>
        <v>5.5718312183272875E-2</v>
      </c>
      <c r="Y111" t="str">
        <f t="shared" si="9"/>
        <v>YES</v>
      </c>
    </row>
    <row r="112" spans="1:25" x14ac:dyDescent="0.25">
      <c r="A112" t="s">
        <v>28</v>
      </c>
      <c r="B112" s="1">
        <v>2016</v>
      </c>
      <c r="C112">
        <v>248742</v>
      </c>
      <c r="D112">
        <v>296195</v>
      </c>
      <c r="E112">
        <v>127369</v>
      </c>
      <c r="F112">
        <v>341</v>
      </c>
      <c r="G112">
        <f t="shared" si="5"/>
        <v>127710</v>
      </c>
      <c r="H112">
        <v>2229542</v>
      </c>
      <c r="I112">
        <v>1988416</v>
      </c>
      <c r="J112">
        <v>1250141</v>
      </c>
      <c r="K112">
        <v>486350</v>
      </c>
      <c r="L112">
        <v>281979</v>
      </c>
      <c r="M112">
        <v>2026419</v>
      </c>
      <c r="N112">
        <v>1.21</v>
      </c>
      <c r="O112">
        <v>147780</v>
      </c>
      <c r="P112">
        <v>7.59</v>
      </c>
      <c r="Q112">
        <v>192242</v>
      </c>
      <c r="R112">
        <v>2489.1999999999998</v>
      </c>
      <c r="S112">
        <v>1303122</v>
      </c>
      <c r="U112">
        <f t="shared" si="6"/>
        <v>0.12509555344555667</v>
      </c>
      <c r="V112">
        <f t="shared" si="7"/>
        <v>0.14896027792976924</v>
      </c>
      <c r="W112">
        <f t="shared" si="8"/>
        <v>6.4227002800218869E-2</v>
      </c>
      <c r="Y112" t="str">
        <f t="shared" si="9"/>
        <v>YES</v>
      </c>
    </row>
    <row r="113" spans="1:25" x14ac:dyDescent="0.25">
      <c r="A113" t="s">
        <v>28</v>
      </c>
      <c r="B113" s="1">
        <v>2017</v>
      </c>
      <c r="C113">
        <v>192242</v>
      </c>
      <c r="D113">
        <v>203812</v>
      </c>
      <c r="E113">
        <v>471029</v>
      </c>
      <c r="F113">
        <v>8416</v>
      </c>
      <c r="G113">
        <f t="shared" si="5"/>
        <v>479445</v>
      </c>
      <c r="H113">
        <v>1397832</v>
      </c>
      <c r="I113">
        <v>1813687</v>
      </c>
      <c r="J113">
        <v>867113</v>
      </c>
      <c r="K113">
        <v>706976</v>
      </c>
      <c r="L113">
        <v>265612</v>
      </c>
      <c r="M113">
        <v>1898346</v>
      </c>
      <c r="N113">
        <v>1.63</v>
      </c>
      <c r="O113">
        <v>1444497</v>
      </c>
      <c r="P113">
        <v>73.7</v>
      </c>
      <c r="Q113">
        <v>139042</v>
      </c>
      <c r="R113">
        <v>1741.6</v>
      </c>
      <c r="S113">
        <v>1294496</v>
      </c>
      <c r="U113">
        <f t="shared" si="6"/>
        <v>0.10599513587515376</v>
      </c>
      <c r="V113">
        <f t="shared" si="7"/>
        <v>0.11237440638875396</v>
      </c>
      <c r="W113">
        <f t="shared" si="8"/>
        <v>0.26434825854736788</v>
      </c>
      <c r="Y113" t="str">
        <f t="shared" si="9"/>
        <v>YES</v>
      </c>
    </row>
    <row r="114" spans="1:25" x14ac:dyDescent="0.25">
      <c r="A114" t="s">
        <v>28</v>
      </c>
      <c r="B114" s="1">
        <v>2018</v>
      </c>
      <c r="C114">
        <v>139042</v>
      </c>
      <c r="D114">
        <v>181829</v>
      </c>
      <c r="E114">
        <v>248066</v>
      </c>
      <c r="F114">
        <v>7824</v>
      </c>
      <c r="G114">
        <f t="shared" si="5"/>
        <v>255890</v>
      </c>
      <c r="H114">
        <v>1223103</v>
      </c>
      <c r="I114">
        <v>1310467.5</v>
      </c>
      <c r="J114">
        <v>769282</v>
      </c>
      <c r="K114">
        <v>456672</v>
      </c>
      <c r="L114">
        <v>205821</v>
      </c>
      <c r="M114">
        <v>1467789</v>
      </c>
      <c r="N114">
        <v>1.29</v>
      </c>
      <c r="O114">
        <v>126696</v>
      </c>
      <c r="P114">
        <v>7.15</v>
      </c>
      <c r="Q114">
        <v>85842</v>
      </c>
      <c r="R114">
        <v>4711.3</v>
      </c>
      <c r="S114">
        <v>1131654</v>
      </c>
      <c r="U114">
        <f t="shared" si="6"/>
        <v>0.1061010669856368</v>
      </c>
      <c r="V114">
        <f t="shared" si="7"/>
        <v>0.13875124716942619</v>
      </c>
      <c r="W114">
        <f t="shared" si="8"/>
        <v>0.19526619317152086</v>
      </c>
      <c r="Y114" t="str">
        <f t="shared" si="9"/>
        <v>YES</v>
      </c>
    </row>
    <row r="115" spans="1:25" x14ac:dyDescent="0.25">
      <c r="A115" t="s">
        <v>29</v>
      </c>
      <c r="B115" s="1">
        <v>2010</v>
      </c>
      <c r="C115">
        <v>385647</v>
      </c>
      <c r="D115">
        <v>596598</v>
      </c>
      <c r="E115">
        <v>94915</v>
      </c>
      <c r="F115">
        <v>0</v>
      </c>
      <c r="G115">
        <f t="shared" si="5"/>
        <v>94915</v>
      </c>
      <c r="H115">
        <v>1405304</v>
      </c>
      <c r="I115">
        <v>1330264</v>
      </c>
      <c r="J115">
        <v>787455</v>
      </c>
      <c r="K115">
        <v>963580</v>
      </c>
      <c r="L115">
        <v>402963</v>
      </c>
      <c r="M115">
        <v>2053140</v>
      </c>
      <c r="N115">
        <v>0.9</v>
      </c>
      <c r="O115">
        <v>168105</v>
      </c>
      <c r="P115">
        <v>8.67</v>
      </c>
      <c r="Q115">
        <v>149846</v>
      </c>
      <c r="R115">
        <v>52582.6</v>
      </c>
      <c r="S115">
        <v>1482765</v>
      </c>
      <c r="U115">
        <f t="shared" si="6"/>
        <v>0.28990260579854826</v>
      </c>
      <c r="V115">
        <f t="shared" si="7"/>
        <v>0.44848090303879529</v>
      </c>
      <c r="W115">
        <f t="shared" si="8"/>
        <v>7.1350498848348903E-2</v>
      </c>
      <c r="Y115" t="str">
        <f t="shared" si="9"/>
        <v>NO</v>
      </c>
    </row>
    <row r="116" spans="1:25" x14ac:dyDescent="0.25">
      <c r="A116" t="s">
        <v>29</v>
      </c>
      <c r="B116" s="1">
        <v>2011</v>
      </c>
      <c r="C116">
        <v>495207</v>
      </c>
      <c r="D116">
        <v>676863</v>
      </c>
      <c r="E116">
        <v>74498</v>
      </c>
      <c r="F116">
        <v>7</v>
      </c>
      <c r="G116">
        <f t="shared" si="5"/>
        <v>74505</v>
      </c>
      <c r="H116">
        <v>1590769</v>
      </c>
      <c r="I116">
        <v>1498036.5</v>
      </c>
      <c r="J116">
        <v>975280</v>
      </c>
      <c r="K116">
        <v>1050889</v>
      </c>
      <c r="L116">
        <v>614945</v>
      </c>
      <c r="M116">
        <v>2307196</v>
      </c>
      <c r="N116">
        <v>0.88</v>
      </c>
      <c r="O116">
        <v>190268</v>
      </c>
      <c r="P116">
        <v>8.73</v>
      </c>
      <c r="Q116">
        <v>100361</v>
      </c>
      <c r="R116">
        <v>63449.5</v>
      </c>
      <c r="S116">
        <v>1569814</v>
      </c>
      <c r="U116">
        <f t="shared" si="6"/>
        <v>0.33057071706864283</v>
      </c>
      <c r="V116">
        <f t="shared" si="7"/>
        <v>0.4518334499860317</v>
      </c>
      <c r="W116">
        <f t="shared" si="8"/>
        <v>4.9735103250154455E-2</v>
      </c>
      <c r="Y116" t="str">
        <f t="shared" si="9"/>
        <v>NO</v>
      </c>
    </row>
    <row r="117" spans="1:25" x14ac:dyDescent="0.25">
      <c r="A117" t="s">
        <v>29</v>
      </c>
      <c r="B117" s="1">
        <v>2012</v>
      </c>
      <c r="C117">
        <v>572211</v>
      </c>
      <c r="D117">
        <v>760109</v>
      </c>
      <c r="E117">
        <v>88310</v>
      </c>
      <c r="F117">
        <v>0</v>
      </c>
      <c r="G117">
        <f t="shared" si="5"/>
        <v>88310</v>
      </c>
      <c r="H117">
        <v>2369753</v>
      </c>
      <c r="I117">
        <v>1980261</v>
      </c>
      <c r="J117">
        <v>1063582</v>
      </c>
      <c r="K117">
        <v>1180778</v>
      </c>
      <c r="L117">
        <v>636951</v>
      </c>
      <c r="M117">
        <v>2544433</v>
      </c>
      <c r="N117">
        <v>1.25</v>
      </c>
      <c r="O117">
        <v>223203</v>
      </c>
      <c r="P117">
        <v>9.2100000000000009</v>
      </c>
      <c r="Q117">
        <v>169696</v>
      </c>
      <c r="R117">
        <v>37027.4</v>
      </c>
      <c r="S117">
        <v>1705601</v>
      </c>
      <c r="U117">
        <f t="shared" si="6"/>
        <v>0.28895736471101535</v>
      </c>
      <c r="V117">
        <f t="shared" si="7"/>
        <v>0.38384283687857307</v>
      </c>
      <c r="W117">
        <f t="shared" si="8"/>
        <v>4.4595131651837816E-2</v>
      </c>
      <c r="Y117" t="str">
        <f t="shared" si="9"/>
        <v>NO</v>
      </c>
    </row>
    <row r="118" spans="1:25" x14ac:dyDescent="0.25">
      <c r="A118" t="s">
        <v>29</v>
      </c>
      <c r="B118" s="1">
        <v>2013</v>
      </c>
      <c r="C118">
        <v>796638</v>
      </c>
      <c r="D118">
        <v>981840</v>
      </c>
      <c r="E118">
        <v>248500</v>
      </c>
      <c r="F118">
        <v>0</v>
      </c>
      <c r="G118">
        <f t="shared" si="5"/>
        <v>248500</v>
      </c>
      <c r="H118">
        <v>2822522</v>
      </c>
      <c r="I118">
        <v>2596137.5</v>
      </c>
      <c r="J118">
        <v>1099879</v>
      </c>
      <c r="K118">
        <v>1636931</v>
      </c>
      <c r="L118">
        <v>720355</v>
      </c>
      <c r="M118">
        <v>3051302</v>
      </c>
      <c r="N118">
        <v>1.38</v>
      </c>
      <c r="O118">
        <v>254344</v>
      </c>
      <c r="P118">
        <v>9.17</v>
      </c>
      <c r="Q118">
        <v>412266</v>
      </c>
      <c r="R118">
        <v>59973.599999999999</v>
      </c>
      <c r="S118">
        <v>1870764</v>
      </c>
      <c r="U118">
        <f t="shared" si="6"/>
        <v>0.30685508760610714</v>
      </c>
      <c r="V118">
        <f t="shared" si="7"/>
        <v>0.37819260343491051</v>
      </c>
      <c r="W118">
        <f t="shared" si="8"/>
        <v>9.571912119446678E-2</v>
      </c>
      <c r="Y118" t="str">
        <f t="shared" si="9"/>
        <v>NO</v>
      </c>
    </row>
    <row r="119" spans="1:25" x14ac:dyDescent="0.25">
      <c r="A119" t="s">
        <v>29</v>
      </c>
      <c r="B119" s="1">
        <v>2014</v>
      </c>
      <c r="C119">
        <v>703297</v>
      </c>
      <c r="D119">
        <v>1207889</v>
      </c>
      <c r="E119">
        <v>156862</v>
      </c>
      <c r="F119">
        <v>900</v>
      </c>
      <c r="G119">
        <f t="shared" si="5"/>
        <v>157762</v>
      </c>
      <c r="H119">
        <v>2890001</v>
      </c>
      <c r="I119">
        <v>2856261.5</v>
      </c>
      <c r="J119">
        <v>1103813</v>
      </c>
      <c r="K119">
        <v>1792807</v>
      </c>
      <c r="L119">
        <v>739664</v>
      </c>
      <c r="M119">
        <v>3248529</v>
      </c>
      <c r="N119">
        <v>1.47</v>
      </c>
      <c r="O119">
        <v>263557</v>
      </c>
      <c r="P119">
        <v>8.41</v>
      </c>
      <c r="Q119">
        <v>263063</v>
      </c>
      <c r="R119">
        <v>33493.800000000003</v>
      </c>
      <c r="S119">
        <v>2176245</v>
      </c>
      <c r="U119">
        <f t="shared" si="6"/>
        <v>0.24622990577018244</v>
      </c>
      <c r="V119">
        <f t="shared" si="7"/>
        <v>0.42289160148676863</v>
      </c>
      <c r="W119">
        <f t="shared" si="8"/>
        <v>5.5233738227399694E-2</v>
      </c>
      <c r="Y119" t="str">
        <f t="shared" si="9"/>
        <v>NO</v>
      </c>
    </row>
    <row r="120" spans="1:25" x14ac:dyDescent="0.25">
      <c r="A120" t="s">
        <v>29</v>
      </c>
      <c r="B120" s="1">
        <v>2015</v>
      </c>
      <c r="C120">
        <v>819234</v>
      </c>
      <c r="D120">
        <v>1224550</v>
      </c>
      <c r="E120">
        <v>173872</v>
      </c>
      <c r="F120">
        <v>4444</v>
      </c>
      <c r="G120">
        <f t="shared" si="5"/>
        <v>178316</v>
      </c>
      <c r="H120">
        <v>2625005</v>
      </c>
      <c r="I120">
        <v>2757503</v>
      </c>
      <c r="J120">
        <v>1163375</v>
      </c>
      <c r="K120">
        <v>1905226</v>
      </c>
      <c r="L120">
        <v>813496</v>
      </c>
      <c r="M120">
        <v>3455834</v>
      </c>
      <c r="N120">
        <v>1.44</v>
      </c>
      <c r="O120">
        <v>254123</v>
      </c>
      <c r="P120">
        <v>7.78</v>
      </c>
      <c r="Q120">
        <v>307149</v>
      </c>
      <c r="R120">
        <v>81438.399999999994</v>
      </c>
      <c r="S120">
        <v>2201583</v>
      </c>
      <c r="U120">
        <f t="shared" si="6"/>
        <v>0.29709269581936992</v>
      </c>
      <c r="V120">
        <f t="shared" si="7"/>
        <v>0.44407929927909418</v>
      </c>
      <c r="W120">
        <f t="shared" si="8"/>
        <v>6.4665750136989872E-2</v>
      </c>
      <c r="Y120" t="str">
        <f t="shared" si="9"/>
        <v>NO</v>
      </c>
    </row>
    <row r="121" spans="1:25" x14ac:dyDescent="0.25">
      <c r="A121" t="s">
        <v>29</v>
      </c>
      <c r="B121" s="1">
        <v>2016</v>
      </c>
      <c r="C121">
        <v>804300</v>
      </c>
      <c r="D121">
        <v>1343700</v>
      </c>
      <c r="E121">
        <v>183000</v>
      </c>
      <c r="F121">
        <v>8900</v>
      </c>
      <c r="G121">
        <f t="shared" si="5"/>
        <v>191900</v>
      </c>
      <c r="H121">
        <v>2369636</v>
      </c>
      <c r="I121">
        <v>2497320.5</v>
      </c>
      <c r="J121">
        <v>1162800</v>
      </c>
      <c r="K121">
        <v>1949800</v>
      </c>
      <c r="L121">
        <v>818900</v>
      </c>
      <c r="M121">
        <v>3473400</v>
      </c>
      <c r="N121">
        <v>1.1499999999999999</v>
      </c>
      <c r="O121">
        <v>238100</v>
      </c>
      <c r="P121">
        <v>6.93</v>
      </c>
      <c r="Q121">
        <v>304000</v>
      </c>
      <c r="R121">
        <v>45642.2</v>
      </c>
      <c r="S121">
        <v>2167600</v>
      </c>
      <c r="U121">
        <f t="shared" si="6"/>
        <v>0.32206518947007401</v>
      </c>
      <c r="V121">
        <f t="shared" si="7"/>
        <v>0.53805668915944105</v>
      </c>
      <c r="W121">
        <f t="shared" si="8"/>
        <v>7.6842359641063285E-2</v>
      </c>
      <c r="Y121" t="str">
        <f t="shared" si="9"/>
        <v>NO</v>
      </c>
    </row>
    <row r="122" spans="1:25" x14ac:dyDescent="0.25">
      <c r="A122" t="s">
        <v>29</v>
      </c>
      <c r="B122" s="1">
        <v>2017</v>
      </c>
      <c r="C122">
        <v>915100</v>
      </c>
      <c r="D122">
        <v>1501700</v>
      </c>
      <c r="E122">
        <v>168800</v>
      </c>
      <c r="F122">
        <v>5100</v>
      </c>
      <c r="G122">
        <f t="shared" si="5"/>
        <v>173900</v>
      </c>
      <c r="H122">
        <v>2710773</v>
      </c>
      <c r="I122">
        <v>2540204.5</v>
      </c>
      <c r="J122">
        <v>1156900</v>
      </c>
      <c r="K122">
        <v>2044400</v>
      </c>
      <c r="L122">
        <v>860800</v>
      </c>
      <c r="M122">
        <v>3527700</v>
      </c>
      <c r="N122">
        <v>1.1499999999999999</v>
      </c>
      <c r="O122">
        <v>116000</v>
      </c>
      <c r="P122">
        <v>3.45</v>
      </c>
      <c r="Q122">
        <v>409900</v>
      </c>
      <c r="R122">
        <v>21736</v>
      </c>
      <c r="S122">
        <v>2065700</v>
      </c>
      <c r="U122">
        <f t="shared" si="6"/>
        <v>0.36024658644609125</v>
      </c>
      <c r="V122">
        <f t="shared" si="7"/>
        <v>0.5911728760420667</v>
      </c>
      <c r="W122">
        <f t="shared" si="8"/>
        <v>6.845905516662143E-2</v>
      </c>
      <c r="Y122" t="str">
        <f t="shared" si="9"/>
        <v>NO</v>
      </c>
    </row>
    <row r="123" spans="1:25" x14ac:dyDescent="0.25">
      <c r="A123" t="s">
        <v>29</v>
      </c>
      <c r="B123" s="1">
        <v>2018</v>
      </c>
      <c r="C123">
        <v>804900</v>
      </c>
      <c r="D123">
        <v>924300</v>
      </c>
      <c r="E123">
        <v>109100</v>
      </c>
      <c r="F123">
        <v>5100</v>
      </c>
      <c r="G123">
        <f t="shared" si="5"/>
        <v>114200</v>
      </c>
      <c r="H123">
        <v>2259075</v>
      </c>
      <c r="I123">
        <v>2484924</v>
      </c>
      <c r="J123">
        <v>1126400</v>
      </c>
      <c r="K123">
        <v>1414200</v>
      </c>
      <c r="L123">
        <v>1402400</v>
      </c>
      <c r="M123">
        <v>2867900</v>
      </c>
      <c r="N123">
        <v>2.15</v>
      </c>
      <c r="O123">
        <v>-589900</v>
      </c>
      <c r="P123">
        <v>-18.28</v>
      </c>
      <c r="Q123">
        <v>15800</v>
      </c>
      <c r="R123">
        <v>60147.199999999997</v>
      </c>
      <c r="S123">
        <v>1205900</v>
      </c>
      <c r="U123">
        <f t="shared" si="6"/>
        <v>0.32391332692669877</v>
      </c>
      <c r="V123">
        <f t="shared" si="7"/>
        <v>0.37196308619499024</v>
      </c>
      <c r="W123">
        <f t="shared" si="8"/>
        <v>4.5957139936674121E-2</v>
      </c>
      <c r="Y123" t="str">
        <f t="shared" si="9"/>
        <v>NO</v>
      </c>
    </row>
    <row r="124" spans="1:25" x14ac:dyDescent="0.25">
      <c r="A124" t="s">
        <v>30</v>
      </c>
      <c r="B124" s="1">
        <v>2010</v>
      </c>
      <c r="C124">
        <v>0</v>
      </c>
      <c r="D124">
        <v>1453383</v>
      </c>
      <c r="E124">
        <v>605194</v>
      </c>
      <c r="F124">
        <v>20860</v>
      </c>
      <c r="G124">
        <f t="shared" si="5"/>
        <v>626054</v>
      </c>
      <c r="H124">
        <v>2276114</v>
      </c>
      <c r="I124">
        <v>1988057</v>
      </c>
      <c r="J124">
        <v>1033541</v>
      </c>
      <c r="K124">
        <v>2260883</v>
      </c>
      <c r="L124">
        <v>761141</v>
      </c>
      <c r="M124">
        <v>3294424</v>
      </c>
      <c r="N124">
        <v>0.72</v>
      </c>
      <c r="O124">
        <v>451893</v>
      </c>
      <c r="P124">
        <v>15.5</v>
      </c>
      <c r="Q124">
        <v>0</v>
      </c>
      <c r="R124">
        <v>6141.8</v>
      </c>
      <c r="S124">
        <v>2395283</v>
      </c>
      <c r="U124">
        <f t="shared" si="6"/>
        <v>0</v>
      </c>
      <c r="V124">
        <f t="shared" si="7"/>
        <v>0.73105700691680364</v>
      </c>
      <c r="W124">
        <f t="shared" si="8"/>
        <v>0.31490746995684732</v>
      </c>
      <c r="Y124" t="str">
        <f t="shared" si="9"/>
        <v>NO</v>
      </c>
    </row>
    <row r="125" spans="1:25" x14ac:dyDescent="0.25">
      <c r="A125" t="s">
        <v>30</v>
      </c>
      <c r="B125" s="1">
        <v>2011</v>
      </c>
      <c r="C125">
        <v>0</v>
      </c>
      <c r="D125">
        <v>2474719</v>
      </c>
      <c r="E125">
        <v>112079</v>
      </c>
      <c r="F125">
        <v>4120</v>
      </c>
      <c r="G125">
        <f t="shared" si="5"/>
        <v>116199</v>
      </c>
      <c r="H125">
        <v>2087092</v>
      </c>
      <c r="I125">
        <v>2181603</v>
      </c>
      <c r="J125">
        <v>1141774</v>
      </c>
      <c r="K125">
        <v>2808047</v>
      </c>
      <c r="L125">
        <v>1101693</v>
      </c>
      <c r="M125">
        <v>3949821</v>
      </c>
      <c r="N125">
        <v>0.8</v>
      </c>
      <c r="O125">
        <v>471595</v>
      </c>
      <c r="P125">
        <v>13.02</v>
      </c>
      <c r="Q125">
        <v>0</v>
      </c>
      <c r="R125">
        <v>3811.8</v>
      </c>
      <c r="S125">
        <v>2848128</v>
      </c>
      <c r="U125">
        <f t="shared" si="6"/>
        <v>0</v>
      </c>
      <c r="V125">
        <f t="shared" si="7"/>
        <v>1.1343580843994072</v>
      </c>
      <c r="W125">
        <f t="shared" si="8"/>
        <v>5.32631280760065E-2</v>
      </c>
      <c r="Y125" t="str">
        <f t="shared" si="9"/>
        <v>NO</v>
      </c>
    </row>
    <row r="126" spans="1:25" x14ac:dyDescent="0.25">
      <c r="A126" t="s">
        <v>30</v>
      </c>
      <c r="B126" s="1">
        <v>2012</v>
      </c>
      <c r="C126">
        <v>542862</v>
      </c>
      <c r="D126">
        <v>2937333</v>
      </c>
      <c r="E126">
        <v>296878</v>
      </c>
      <c r="F126">
        <v>0</v>
      </c>
      <c r="G126">
        <f t="shared" si="5"/>
        <v>296878</v>
      </c>
      <c r="H126">
        <v>2278495</v>
      </c>
      <c r="I126">
        <v>2182793.5</v>
      </c>
      <c r="J126">
        <v>1333912</v>
      </c>
      <c r="K126">
        <v>3486496</v>
      </c>
      <c r="L126">
        <v>1634793</v>
      </c>
      <c r="M126">
        <v>4874989</v>
      </c>
      <c r="N126">
        <v>0.71</v>
      </c>
      <c r="O126">
        <v>360561</v>
      </c>
      <c r="P126">
        <v>8.17</v>
      </c>
      <c r="Q126">
        <v>166765</v>
      </c>
      <c r="R126">
        <v>6373.8</v>
      </c>
      <c r="S126">
        <v>3073431</v>
      </c>
      <c r="U126">
        <f t="shared" si="6"/>
        <v>0.24870057566141734</v>
      </c>
      <c r="V126">
        <f t="shared" si="7"/>
        <v>1.3456760797574301</v>
      </c>
      <c r="W126">
        <f t="shared" si="8"/>
        <v>0.13600828479652335</v>
      </c>
      <c r="Y126" t="str">
        <f t="shared" si="9"/>
        <v>NO</v>
      </c>
    </row>
    <row r="127" spans="1:25" x14ac:dyDescent="0.25">
      <c r="A127" t="s">
        <v>30</v>
      </c>
      <c r="B127" s="1">
        <v>2013</v>
      </c>
      <c r="C127">
        <v>833477</v>
      </c>
      <c r="D127">
        <v>3078582</v>
      </c>
      <c r="E127">
        <v>259862</v>
      </c>
      <c r="F127">
        <v>0</v>
      </c>
      <c r="G127">
        <f t="shared" si="5"/>
        <v>259862</v>
      </c>
      <c r="H127">
        <v>1959497</v>
      </c>
      <c r="I127">
        <v>2118996</v>
      </c>
      <c r="J127">
        <v>1404958</v>
      </c>
      <c r="K127">
        <v>3640611</v>
      </c>
      <c r="L127">
        <v>1348080</v>
      </c>
      <c r="M127">
        <v>5099354</v>
      </c>
      <c r="N127">
        <v>0.65</v>
      </c>
      <c r="O127">
        <v>233364</v>
      </c>
      <c r="P127">
        <v>4.68</v>
      </c>
      <c r="Q127">
        <v>410865</v>
      </c>
      <c r="R127">
        <v>4044.7</v>
      </c>
      <c r="S127">
        <v>3340409</v>
      </c>
      <c r="U127">
        <f t="shared" si="6"/>
        <v>0.39333580620256009</v>
      </c>
      <c r="V127">
        <f t="shared" si="7"/>
        <v>1.4528493682857353</v>
      </c>
      <c r="W127">
        <f t="shared" si="8"/>
        <v>0.1226344929391089</v>
      </c>
      <c r="Y127" t="str">
        <f t="shared" si="9"/>
        <v>NO</v>
      </c>
    </row>
    <row r="128" spans="1:25" x14ac:dyDescent="0.25">
      <c r="A128" t="s">
        <v>30</v>
      </c>
      <c r="B128" s="1">
        <v>2014</v>
      </c>
      <c r="C128">
        <v>540883</v>
      </c>
      <c r="D128">
        <v>3036696</v>
      </c>
      <c r="E128">
        <v>181251</v>
      </c>
      <c r="F128">
        <v>0</v>
      </c>
      <c r="G128">
        <f t="shared" si="5"/>
        <v>181251</v>
      </c>
      <c r="H128">
        <v>1701550</v>
      </c>
      <c r="I128">
        <v>1830523.5</v>
      </c>
      <c r="J128">
        <v>1295453</v>
      </c>
      <c r="K128">
        <v>3513805</v>
      </c>
      <c r="L128">
        <v>1371609</v>
      </c>
      <c r="M128">
        <v>4862247</v>
      </c>
      <c r="N128">
        <v>0.68</v>
      </c>
      <c r="O128">
        <v>108244</v>
      </c>
      <c r="P128">
        <v>2.17</v>
      </c>
      <c r="Q128">
        <v>135768</v>
      </c>
      <c r="R128">
        <v>3692.4</v>
      </c>
      <c r="S128">
        <v>3354870</v>
      </c>
      <c r="U128">
        <f t="shared" si="6"/>
        <v>0.295479954231672</v>
      </c>
      <c r="V128">
        <f t="shared" si="7"/>
        <v>1.658922160791708</v>
      </c>
      <c r="W128">
        <f t="shared" si="8"/>
        <v>9.9015937244181784E-2</v>
      </c>
      <c r="Y128" t="str">
        <f t="shared" si="9"/>
        <v>NO</v>
      </c>
    </row>
    <row r="129" spans="1:25" x14ac:dyDescent="0.25">
      <c r="A129" t="s">
        <v>30</v>
      </c>
      <c r="B129" s="1">
        <v>2015</v>
      </c>
      <c r="C129">
        <v>0</v>
      </c>
      <c r="D129">
        <v>2153194</v>
      </c>
      <c r="E129">
        <v>631094</v>
      </c>
      <c r="F129">
        <v>0</v>
      </c>
      <c r="G129">
        <f t="shared" si="5"/>
        <v>631094</v>
      </c>
      <c r="H129">
        <v>1370000</v>
      </c>
      <c r="I129">
        <v>1535775</v>
      </c>
      <c r="J129">
        <v>1264089</v>
      </c>
      <c r="K129">
        <v>3269033</v>
      </c>
      <c r="L129">
        <v>1102816</v>
      </c>
      <c r="M129">
        <v>4615329</v>
      </c>
      <c r="N129">
        <v>0.5</v>
      </c>
      <c r="O129">
        <v>160531</v>
      </c>
      <c r="P129">
        <v>3.35</v>
      </c>
      <c r="Q129">
        <v>0</v>
      </c>
      <c r="R129">
        <v>1221.9000000000001</v>
      </c>
      <c r="S129">
        <v>3426883</v>
      </c>
      <c r="U129">
        <f t="shared" si="6"/>
        <v>0</v>
      </c>
      <c r="V129">
        <f t="shared" si="7"/>
        <v>1.4020243850824503</v>
      </c>
      <c r="W129">
        <f t="shared" si="8"/>
        <v>0.4109286842148101</v>
      </c>
      <c r="Y129" t="str">
        <f t="shared" si="9"/>
        <v>NO</v>
      </c>
    </row>
    <row r="130" spans="1:25" x14ac:dyDescent="0.25">
      <c r="A130" t="s">
        <v>30</v>
      </c>
      <c r="B130" s="1">
        <v>2016</v>
      </c>
      <c r="C130">
        <v>0</v>
      </c>
      <c r="D130">
        <v>2314826</v>
      </c>
      <c r="E130">
        <v>174732</v>
      </c>
      <c r="F130">
        <v>3207</v>
      </c>
      <c r="G130">
        <f t="shared" si="5"/>
        <v>177939</v>
      </c>
      <c r="H130">
        <v>1075000</v>
      </c>
      <c r="I130">
        <v>1222500</v>
      </c>
      <c r="J130">
        <v>1118357</v>
      </c>
      <c r="K130">
        <v>3152748</v>
      </c>
      <c r="L130">
        <v>952693</v>
      </c>
      <c r="M130">
        <v>4386013</v>
      </c>
      <c r="N130">
        <v>0.39</v>
      </c>
      <c r="O130">
        <v>56668</v>
      </c>
      <c r="P130">
        <v>1.26</v>
      </c>
      <c r="Q130">
        <v>0</v>
      </c>
      <c r="R130">
        <v>938.3</v>
      </c>
      <c r="S130">
        <v>3360034</v>
      </c>
      <c r="U130">
        <f t="shared" si="6"/>
        <v>0</v>
      </c>
      <c r="V130">
        <f t="shared" si="7"/>
        <v>1.8935182004089979</v>
      </c>
      <c r="W130">
        <f t="shared" si="8"/>
        <v>0.14555337423312883</v>
      </c>
      <c r="Y130" t="str">
        <f t="shared" si="9"/>
        <v>NO</v>
      </c>
    </row>
    <row r="131" spans="1:25" x14ac:dyDescent="0.25">
      <c r="A131" t="s">
        <v>30</v>
      </c>
      <c r="B131" s="1">
        <v>2017</v>
      </c>
      <c r="C131">
        <v>131586</v>
      </c>
      <c r="D131">
        <v>2449851</v>
      </c>
      <c r="E131">
        <v>210076</v>
      </c>
      <c r="F131">
        <v>1263</v>
      </c>
      <c r="G131">
        <f t="shared" si="5"/>
        <v>211339</v>
      </c>
      <c r="H131">
        <v>937500</v>
      </c>
      <c r="I131">
        <v>1006250</v>
      </c>
      <c r="J131">
        <v>1069627</v>
      </c>
      <c r="K131">
        <v>2998171</v>
      </c>
      <c r="L131">
        <v>758277</v>
      </c>
      <c r="M131">
        <v>4230650</v>
      </c>
      <c r="N131">
        <v>0.33</v>
      </c>
      <c r="O131">
        <v>103532</v>
      </c>
      <c r="P131">
        <v>2.4</v>
      </c>
      <c r="Q131">
        <v>0</v>
      </c>
      <c r="R131">
        <v>29797.599999999999</v>
      </c>
      <c r="S131">
        <v>3380935</v>
      </c>
      <c r="U131">
        <f t="shared" si="6"/>
        <v>0.13076869565217392</v>
      </c>
      <c r="V131">
        <f t="shared" si="7"/>
        <v>2.4346345341614906</v>
      </c>
      <c r="W131">
        <f t="shared" si="8"/>
        <v>0.2100263354037267</v>
      </c>
      <c r="Y131" t="str">
        <f t="shared" si="9"/>
        <v>NO</v>
      </c>
    </row>
    <row r="132" spans="1:25" x14ac:dyDescent="0.25">
      <c r="A132" t="s">
        <v>30</v>
      </c>
      <c r="B132" s="1">
        <v>2018</v>
      </c>
      <c r="C132">
        <v>328660</v>
      </c>
      <c r="D132">
        <v>3107763</v>
      </c>
      <c r="E132">
        <v>132933</v>
      </c>
      <c r="F132">
        <v>5681</v>
      </c>
      <c r="G132">
        <f t="shared" si="5"/>
        <v>138614</v>
      </c>
      <c r="H132">
        <v>862500</v>
      </c>
      <c r="I132">
        <v>900000</v>
      </c>
      <c r="J132">
        <v>1052584</v>
      </c>
      <c r="K132">
        <v>3556379</v>
      </c>
      <c r="L132">
        <v>1209809</v>
      </c>
      <c r="M132">
        <v>4741391</v>
      </c>
      <c r="N132">
        <v>0.22</v>
      </c>
      <c r="O132">
        <v>141871</v>
      </c>
      <c r="P132">
        <v>2.9</v>
      </c>
      <c r="Q132">
        <v>0</v>
      </c>
      <c r="R132">
        <v>1379</v>
      </c>
      <c r="S132">
        <v>3433941</v>
      </c>
      <c r="U132">
        <f t="shared" si="6"/>
        <v>0.36517777777777777</v>
      </c>
      <c r="V132">
        <f t="shared" si="7"/>
        <v>3.4530699999999999</v>
      </c>
      <c r="W132">
        <f t="shared" si="8"/>
        <v>0.15401555555555554</v>
      </c>
      <c r="Y132" t="str">
        <f t="shared" si="9"/>
        <v>NO</v>
      </c>
    </row>
    <row r="133" spans="1:25" x14ac:dyDescent="0.25">
      <c r="A133" t="s">
        <v>31</v>
      </c>
      <c r="B133" s="1">
        <v>2010</v>
      </c>
      <c r="C133">
        <v>2092776</v>
      </c>
      <c r="D133">
        <v>1924826</v>
      </c>
      <c r="E133">
        <v>478551</v>
      </c>
      <c r="F133">
        <v>9842</v>
      </c>
      <c r="G133">
        <f t="shared" si="5"/>
        <v>488393</v>
      </c>
      <c r="H133">
        <v>1824223</v>
      </c>
      <c r="I133">
        <v>1366632</v>
      </c>
      <c r="J133">
        <v>1538283</v>
      </c>
      <c r="K133">
        <v>3520141</v>
      </c>
      <c r="L133">
        <v>2364091</v>
      </c>
      <c r="M133">
        <v>5672870</v>
      </c>
      <c r="N133">
        <v>0.51</v>
      </c>
      <c r="O133">
        <v>467446</v>
      </c>
      <c r="P133">
        <v>7.07</v>
      </c>
      <c r="Q133">
        <v>954967</v>
      </c>
      <c r="R133">
        <v>52710</v>
      </c>
      <c r="S133">
        <v>2092967</v>
      </c>
      <c r="U133">
        <f t="shared" si="6"/>
        <v>1.5313383558997593</v>
      </c>
      <c r="V133">
        <f t="shared" si="7"/>
        <v>1.4084449947023046</v>
      </c>
      <c r="W133">
        <f t="shared" si="8"/>
        <v>0.35736979669728208</v>
      </c>
      <c r="Y133" t="str">
        <f t="shared" si="9"/>
        <v>NO</v>
      </c>
    </row>
    <row r="134" spans="1:25" x14ac:dyDescent="0.25">
      <c r="A134" t="s">
        <v>31</v>
      </c>
      <c r="B134" s="1">
        <v>2011</v>
      </c>
      <c r="C134">
        <v>2167144</v>
      </c>
      <c r="D134">
        <v>2034478</v>
      </c>
      <c r="E134">
        <v>340567</v>
      </c>
      <c r="F134">
        <v>14484</v>
      </c>
      <c r="G134">
        <f t="shared" si="5"/>
        <v>355051</v>
      </c>
      <c r="H134">
        <v>1099936</v>
      </c>
      <c r="I134">
        <v>1462079.5</v>
      </c>
      <c r="J134">
        <v>1234592</v>
      </c>
      <c r="K134">
        <v>3664014</v>
      </c>
      <c r="L134">
        <v>2505363</v>
      </c>
      <c r="M134">
        <v>5724820</v>
      </c>
      <c r="N134">
        <v>0.69</v>
      </c>
      <c r="O134">
        <v>361671</v>
      </c>
      <c r="P134">
        <v>5.87</v>
      </c>
      <c r="Q134">
        <v>911744</v>
      </c>
      <c r="R134">
        <v>55844.1</v>
      </c>
      <c r="S134">
        <v>2081663</v>
      </c>
      <c r="U134">
        <f t="shared" si="6"/>
        <v>1.4822340372052272</v>
      </c>
      <c r="V134">
        <f t="shared" si="7"/>
        <v>1.3914961532529524</v>
      </c>
      <c r="W134">
        <f t="shared" si="8"/>
        <v>0.24283973614293888</v>
      </c>
      <c r="Y134" t="str">
        <f t="shared" si="9"/>
        <v>NO</v>
      </c>
    </row>
    <row r="135" spans="1:25" x14ac:dyDescent="0.25">
      <c r="A135" t="s">
        <v>31</v>
      </c>
      <c r="B135" s="1">
        <v>2012</v>
      </c>
      <c r="C135">
        <v>1968390</v>
      </c>
      <c r="D135">
        <v>1697510</v>
      </c>
      <c r="E135">
        <v>494757</v>
      </c>
      <c r="F135">
        <v>5657</v>
      </c>
      <c r="G135">
        <f t="shared" si="5"/>
        <v>500414</v>
      </c>
      <c r="H135">
        <v>810086</v>
      </c>
      <c r="I135">
        <v>955011</v>
      </c>
      <c r="J135">
        <v>1039267</v>
      </c>
      <c r="K135">
        <v>3409810</v>
      </c>
      <c r="L135">
        <v>2542094</v>
      </c>
      <c r="M135">
        <v>5309388</v>
      </c>
      <c r="N135">
        <v>0.56000000000000005</v>
      </c>
      <c r="O135">
        <v>346118</v>
      </c>
      <c r="P135">
        <v>5.69</v>
      </c>
      <c r="Q135">
        <v>437026</v>
      </c>
      <c r="R135">
        <v>30763.1</v>
      </c>
      <c r="S135">
        <v>2110147</v>
      </c>
      <c r="U135">
        <f t="shared" si="6"/>
        <v>2.0611176206347364</v>
      </c>
      <c r="V135">
        <f t="shared" si="7"/>
        <v>1.7774769086429372</v>
      </c>
      <c r="W135">
        <f t="shared" si="8"/>
        <v>0.52398768181727751</v>
      </c>
      <c r="Y135" t="str">
        <f t="shared" si="9"/>
        <v>NO</v>
      </c>
    </row>
    <row r="136" spans="1:25" x14ac:dyDescent="0.25">
      <c r="A136" t="s">
        <v>31</v>
      </c>
      <c r="B136" s="1">
        <v>2013</v>
      </c>
      <c r="C136">
        <v>1824133</v>
      </c>
      <c r="D136">
        <v>1967028</v>
      </c>
      <c r="E136">
        <v>500783</v>
      </c>
      <c r="F136">
        <v>6554</v>
      </c>
      <c r="G136">
        <f t="shared" ref="G136:G186" si="10">E136+F136</f>
        <v>507337</v>
      </c>
      <c r="H136">
        <v>2333652</v>
      </c>
      <c r="I136">
        <v>1571869</v>
      </c>
      <c r="J136">
        <v>1168980</v>
      </c>
      <c r="K136">
        <v>3795168</v>
      </c>
      <c r="L136">
        <v>2039691</v>
      </c>
      <c r="M136">
        <v>5676618</v>
      </c>
      <c r="N136">
        <v>0.43</v>
      </c>
      <c r="O136">
        <v>370414</v>
      </c>
      <c r="P136">
        <v>6.48</v>
      </c>
      <c r="Q136">
        <v>914791</v>
      </c>
      <c r="R136">
        <v>92391.1</v>
      </c>
      <c r="S136">
        <v>2473462</v>
      </c>
      <c r="U136">
        <f t="shared" si="6"/>
        <v>1.1604866563307756</v>
      </c>
      <c r="V136">
        <f t="shared" si="7"/>
        <v>1.2513943591991445</v>
      </c>
      <c r="W136">
        <f t="shared" si="8"/>
        <v>0.32276035725623448</v>
      </c>
      <c r="Y136" t="str">
        <f t="shared" si="9"/>
        <v>NO</v>
      </c>
    </row>
    <row r="137" spans="1:25" x14ac:dyDescent="0.25">
      <c r="A137" t="s">
        <v>31</v>
      </c>
      <c r="B137" s="1">
        <v>2014</v>
      </c>
      <c r="C137">
        <v>1869570</v>
      </c>
      <c r="D137">
        <v>1333993</v>
      </c>
      <c r="E137">
        <v>448375</v>
      </c>
      <c r="F137">
        <v>5356</v>
      </c>
      <c r="G137">
        <f t="shared" si="10"/>
        <v>453731</v>
      </c>
      <c r="H137">
        <v>2452653</v>
      </c>
      <c r="I137">
        <v>2393152.5</v>
      </c>
      <c r="J137">
        <v>1253873</v>
      </c>
      <c r="K137">
        <v>3410832</v>
      </c>
      <c r="L137">
        <v>2107055</v>
      </c>
      <c r="M137">
        <v>5999607</v>
      </c>
      <c r="N137">
        <v>1.02</v>
      </c>
      <c r="O137">
        <v>407807</v>
      </c>
      <c r="P137">
        <v>5.69</v>
      </c>
      <c r="Q137">
        <v>770388</v>
      </c>
      <c r="R137">
        <v>185243.7</v>
      </c>
      <c r="S137">
        <v>2808308</v>
      </c>
      <c r="U137">
        <f t="shared" ref="U137:U186" si="11">C137/I137</f>
        <v>0.78121640806425829</v>
      </c>
      <c r="V137">
        <f t="shared" ref="V137:V186" si="12">D137/I137</f>
        <v>0.55742080790923265</v>
      </c>
      <c r="W137">
        <f t="shared" ref="W137:W186" si="13">G137/I137</f>
        <v>0.18959552306006408</v>
      </c>
      <c r="Y137" t="str">
        <f t="shared" ref="Y137:Y186" si="14">IF(AND(U137&lt;0.33,V137&lt;0.33,W137&lt;0.33),"YES","NO")</f>
        <v>NO</v>
      </c>
    </row>
    <row r="138" spans="1:25" x14ac:dyDescent="0.25">
      <c r="A138" t="s">
        <v>31</v>
      </c>
      <c r="B138" s="1">
        <v>2015</v>
      </c>
      <c r="C138">
        <v>1973097</v>
      </c>
      <c r="D138">
        <v>1575844</v>
      </c>
      <c r="E138">
        <v>363470</v>
      </c>
      <c r="F138">
        <v>3376</v>
      </c>
      <c r="G138">
        <f t="shared" si="10"/>
        <v>366846</v>
      </c>
      <c r="H138">
        <v>2853149</v>
      </c>
      <c r="I138">
        <v>2652901</v>
      </c>
      <c r="J138">
        <v>1247801</v>
      </c>
      <c r="K138">
        <v>3251184</v>
      </c>
      <c r="L138">
        <v>1648009</v>
      </c>
      <c r="M138">
        <v>5981477</v>
      </c>
      <c r="N138">
        <v>1.1499999999999999</v>
      </c>
      <c r="O138">
        <v>385705</v>
      </c>
      <c r="P138">
        <v>5.5</v>
      </c>
      <c r="Q138">
        <v>1309706</v>
      </c>
      <c r="R138">
        <v>239780.3</v>
      </c>
      <c r="S138">
        <v>2768158</v>
      </c>
      <c r="U138">
        <f t="shared" si="11"/>
        <v>0.74375070912936447</v>
      </c>
      <c r="V138">
        <f t="shared" si="12"/>
        <v>0.59400784273517937</v>
      </c>
      <c r="W138">
        <f t="shared" si="13"/>
        <v>0.13828107419010358</v>
      </c>
      <c r="Y138" t="str">
        <f t="shared" si="14"/>
        <v>NO</v>
      </c>
    </row>
    <row r="139" spans="1:25" x14ac:dyDescent="0.25">
      <c r="A139" t="s">
        <v>31</v>
      </c>
      <c r="B139" s="1">
        <v>2016</v>
      </c>
      <c r="C139">
        <v>2084169</v>
      </c>
      <c r="D139">
        <v>1262776</v>
      </c>
      <c r="E139">
        <v>430404</v>
      </c>
      <c r="F139">
        <v>2529</v>
      </c>
      <c r="G139">
        <f t="shared" si="10"/>
        <v>432933</v>
      </c>
      <c r="H139">
        <v>2103074</v>
      </c>
      <c r="I139">
        <v>2478111.5</v>
      </c>
      <c r="J139">
        <v>1226534</v>
      </c>
      <c r="K139">
        <v>3057008</v>
      </c>
      <c r="L139">
        <v>1678337</v>
      </c>
      <c r="M139">
        <v>5753501</v>
      </c>
      <c r="N139">
        <v>1.18</v>
      </c>
      <c r="O139">
        <v>105500</v>
      </c>
      <c r="P139">
        <v>0.57999999999999996</v>
      </c>
      <c r="Q139">
        <v>1307929</v>
      </c>
      <c r="R139">
        <v>201698.4</v>
      </c>
      <c r="S139">
        <v>2504303</v>
      </c>
      <c r="U139">
        <f t="shared" si="11"/>
        <v>0.84103116425552282</v>
      </c>
      <c r="V139">
        <f t="shared" si="12"/>
        <v>0.50957190586460699</v>
      </c>
      <c r="W139">
        <f t="shared" si="13"/>
        <v>0.17470279283236448</v>
      </c>
      <c r="Y139" t="str">
        <f t="shared" si="14"/>
        <v>NO</v>
      </c>
    </row>
    <row r="140" spans="1:25" x14ac:dyDescent="0.25">
      <c r="A140" t="s">
        <v>31</v>
      </c>
      <c r="B140" s="1">
        <v>2017</v>
      </c>
      <c r="C140">
        <v>1924372</v>
      </c>
      <c r="D140">
        <v>1267029</v>
      </c>
      <c r="E140">
        <v>523930</v>
      </c>
      <c r="F140">
        <v>4148</v>
      </c>
      <c r="G140">
        <f t="shared" si="10"/>
        <v>528078</v>
      </c>
      <c r="H140">
        <v>2317676</v>
      </c>
      <c r="I140">
        <v>2210375</v>
      </c>
      <c r="J140">
        <v>1136424</v>
      </c>
      <c r="K140">
        <v>3208706</v>
      </c>
      <c r="L140">
        <v>1611984</v>
      </c>
      <c r="M140">
        <v>5799941</v>
      </c>
      <c r="N140">
        <v>0.73</v>
      </c>
      <c r="O140">
        <v>402003</v>
      </c>
      <c r="P140">
        <v>5.72</v>
      </c>
      <c r="Q140">
        <v>1244139</v>
      </c>
      <c r="R140">
        <v>250248.1</v>
      </c>
      <c r="S140">
        <v>2664257</v>
      </c>
      <c r="U140">
        <f t="shared" si="11"/>
        <v>0.87060883334275863</v>
      </c>
      <c r="V140">
        <f t="shared" si="12"/>
        <v>0.57321902392128032</v>
      </c>
      <c r="W140">
        <f t="shared" si="13"/>
        <v>0.23890878244641747</v>
      </c>
      <c r="Y140" t="str">
        <f t="shared" si="14"/>
        <v>NO</v>
      </c>
    </row>
    <row r="141" spans="1:25" x14ac:dyDescent="0.25">
      <c r="A141" t="s">
        <v>31</v>
      </c>
      <c r="B141" s="1">
        <v>2018</v>
      </c>
      <c r="C141">
        <v>1753685</v>
      </c>
      <c r="D141">
        <v>1121856</v>
      </c>
      <c r="E141">
        <v>331087</v>
      </c>
      <c r="F141">
        <v>4239</v>
      </c>
      <c r="G141">
        <f t="shared" si="10"/>
        <v>335326</v>
      </c>
      <c r="H141">
        <v>1640397</v>
      </c>
      <c r="I141">
        <v>1979036.5</v>
      </c>
      <c r="J141">
        <v>1181301</v>
      </c>
      <c r="K141">
        <v>2904273</v>
      </c>
      <c r="L141">
        <v>1623319</v>
      </c>
      <c r="M141">
        <v>5490110</v>
      </c>
      <c r="N141">
        <v>0.93</v>
      </c>
      <c r="O141">
        <v>310851</v>
      </c>
      <c r="P141">
        <v>4.47</v>
      </c>
      <c r="Q141">
        <v>1066002</v>
      </c>
      <c r="R141">
        <v>115718.9</v>
      </c>
      <c r="S141">
        <v>2501412</v>
      </c>
      <c r="U141">
        <f t="shared" si="11"/>
        <v>0.8861307004696477</v>
      </c>
      <c r="V141">
        <f t="shared" si="12"/>
        <v>0.56686978739401728</v>
      </c>
      <c r="W141">
        <f t="shared" si="13"/>
        <v>0.16943901742085102</v>
      </c>
      <c r="Y141" t="str">
        <f t="shared" si="14"/>
        <v>NO</v>
      </c>
    </row>
    <row r="142" spans="1:25" x14ac:dyDescent="0.25">
      <c r="A142" t="s">
        <v>32</v>
      </c>
      <c r="B142" s="1">
        <v>2010</v>
      </c>
      <c r="C142">
        <v>0</v>
      </c>
      <c r="D142">
        <v>84491</v>
      </c>
      <c r="E142">
        <v>44848</v>
      </c>
      <c r="F142">
        <v>2324</v>
      </c>
      <c r="G142">
        <f t="shared" si="10"/>
        <v>47172</v>
      </c>
      <c r="H142">
        <v>406560</v>
      </c>
      <c r="I142">
        <v>447700.5</v>
      </c>
      <c r="J142">
        <v>509661</v>
      </c>
      <c r="K142">
        <v>194634</v>
      </c>
      <c r="L142">
        <v>27736</v>
      </c>
      <c r="M142">
        <v>795603</v>
      </c>
      <c r="N142">
        <v>0.61</v>
      </c>
      <c r="O142">
        <v>-3702</v>
      </c>
      <c r="P142">
        <v>-0.45</v>
      </c>
      <c r="Q142">
        <v>0</v>
      </c>
      <c r="R142">
        <v>1368208</v>
      </c>
      <c r="S142">
        <v>764691</v>
      </c>
      <c r="U142">
        <f t="shared" si="11"/>
        <v>0</v>
      </c>
      <c r="V142">
        <f t="shared" si="12"/>
        <v>0.18872214795382181</v>
      </c>
      <c r="W142">
        <f t="shared" si="13"/>
        <v>0.10536508223689721</v>
      </c>
      <c r="Y142" t="str">
        <f t="shared" si="14"/>
        <v>YES</v>
      </c>
    </row>
    <row r="143" spans="1:25" x14ac:dyDescent="0.25">
      <c r="A143" t="s">
        <v>32</v>
      </c>
      <c r="B143" s="1">
        <v>2011</v>
      </c>
      <c r="C143">
        <v>0</v>
      </c>
      <c r="D143">
        <v>81538</v>
      </c>
      <c r="E143">
        <v>48781</v>
      </c>
      <c r="F143">
        <v>1312</v>
      </c>
      <c r="G143">
        <f t="shared" si="10"/>
        <v>50093</v>
      </c>
      <c r="H143">
        <v>304920</v>
      </c>
      <c r="I143">
        <v>355740</v>
      </c>
      <c r="J143">
        <v>510055</v>
      </c>
      <c r="K143">
        <v>197109</v>
      </c>
      <c r="L143">
        <v>53035</v>
      </c>
      <c r="M143">
        <v>801134</v>
      </c>
      <c r="N143">
        <v>0.4</v>
      </c>
      <c r="O143">
        <v>-19666</v>
      </c>
      <c r="P143">
        <v>-2.46</v>
      </c>
      <c r="Q143">
        <v>0</v>
      </c>
      <c r="R143">
        <v>579593.9</v>
      </c>
      <c r="S143">
        <v>744709</v>
      </c>
      <c r="U143">
        <f t="shared" si="11"/>
        <v>0</v>
      </c>
      <c r="V143">
        <f t="shared" si="12"/>
        <v>0.22920672401191883</v>
      </c>
      <c r="W143">
        <f t="shared" si="13"/>
        <v>0.14081351548884016</v>
      </c>
      <c r="Y143" t="str">
        <f t="shared" si="14"/>
        <v>YES</v>
      </c>
    </row>
    <row r="144" spans="1:25" x14ac:dyDescent="0.25">
      <c r="A144" t="s">
        <v>32</v>
      </c>
      <c r="B144" s="1">
        <v>2012</v>
      </c>
      <c r="C144">
        <v>4355</v>
      </c>
      <c r="D144">
        <v>82872</v>
      </c>
      <c r="E144">
        <v>55882</v>
      </c>
      <c r="F144">
        <v>1318</v>
      </c>
      <c r="G144">
        <f t="shared" si="10"/>
        <v>57200</v>
      </c>
      <c r="H144">
        <v>324280</v>
      </c>
      <c r="I144">
        <v>314600</v>
      </c>
      <c r="J144">
        <v>484224</v>
      </c>
      <c r="K144">
        <v>210748</v>
      </c>
      <c r="L144">
        <v>46857</v>
      </c>
      <c r="M144">
        <v>769242</v>
      </c>
      <c r="N144">
        <v>0.5</v>
      </c>
      <c r="O144">
        <v>-7101</v>
      </c>
      <c r="P144">
        <v>-0.9</v>
      </c>
      <c r="Q144">
        <v>0</v>
      </c>
      <c r="R144">
        <v>1579585</v>
      </c>
      <c r="S144">
        <v>719548</v>
      </c>
      <c r="U144">
        <f t="shared" si="11"/>
        <v>1.384297520661157E-2</v>
      </c>
      <c r="V144">
        <f t="shared" si="12"/>
        <v>0.26342021614748889</v>
      </c>
      <c r="W144">
        <f t="shared" si="13"/>
        <v>0.18181818181818182</v>
      </c>
      <c r="Y144" t="str">
        <f t="shared" si="14"/>
        <v>YES</v>
      </c>
    </row>
    <row r="145" spans="1:25" x14ac:dyDescent="0.25">
      <c r="A145" t="s">
        <v>32</v>
      </c>
      <c r="B145" s="1">
        <v>2013</v>
      </c>
      <c r="C145">
        <v>9032</v>
      </c>
      <c r="D145">
        <v>70430</v>
      </c>
      <c r="E145">
        <v>81521</v>
      </c>
      <c r="F145">
        <v>0</v>
      </c>
      <c r="G145">
        <f t="shared" si="10"/>
        <v>81521</v>
      </c>
      <c r="H145">
        <v>579350</v>
      </c>
      <c r="I145">
        <v>451815</v>
      </c>
      <c r="J145">
        <v>456157</v>
      </c>
      <c r="K145">
        <v>213472</v>
      </c>
      <c r="L145">
        <v>38194</v>
      </c>
      <c r="M145">
        <v>736587</v>
      </c>
      <c r="N145">
        <v>0.49</v>
      </c>
      <c r="O145">
        <v>8174</v>
      </c>
      <c r="P145">
        <v>1.0900000000000001</v>
      </c>
      <c r="Q145">
        <v>0</v>
      </c>
      <c r="R145">
        <v>516554.3</v>
      </c>
      <c r="S145">
        <v>695241</v>
      </c>
      <c r="U145">
        <f t="shared" si="11"/>
        <v>1.9990482830361984E-2</v>
      </c>
      <c r="V145">
        <f t="shared" si="12"/>
        <v>0.15588238548963623</v>
      </c>
      <c r="W145">
        <f t="shared" si="13"/>
        <v>0.18043004326992243</v>
      </c>
      <c r="Y145" t="str">
        <f t="shared" si="14"/>
        <v>YES</v>
      </c>
    </row>
    <row r="146" spans="1:25" x14ac:dyDescent="0.25">
      <c r="A146" t="s">
        <v>32</v>
      </c>
      <c r="B146" s="1">
        <v>2014</v>
      </c>
      <c r="C146">
        <v>3470</v>
      </c>
      <c r="D146">
        <v>67965</v>
      </c>
      <c r="E146">
        <v>40170</v>
      </c>
      <c r="F146">
        <v>0</v>
      </c>
      <c r="G146">
        <f t="shared" si="10"/>
        <v>40170</v>
      </c>
      <c r="H146">
        <v>559019</v>
      </c>
      <c r="I146">
        <v>569184.5</v>
      </c>
      <c r="J146">
        <v>432263</v>
      </c>
      <c r="K146">
        <v>167525</v>
      </c>
      <c r="L146">
        <v>30356</v>
      </c>
      <c r="M146">
        <v>710684</v>
      </c>
      <c r="N146">
        <v>1.33</v>
      </c>
      <c r="O146">
        <v>14472</v>
      </c>
      <c r="P146">
        <v>2</v>
      </c>
      <c r="Q146">
        <v>0</v>
      </c>
      <c r="R146">
        <v>2116168</v>
      </c>
      <c r="S146">
        <v>677245</v>
      </c>
      <c r="U146">
        <f t="shared" si="11"/>
        <v>6.0964414877776891E-3</v>
      </c>
      <c r="V146">
        <f t="shared" si="12"/>
        <v>0.11940767888092525</v>
      </c>
      <c r="W146">
        <f t="shared" si="13"/>
        <v>7.0574655493956709E-2</v>
      </c>
      <c r="Y146" t="str">
        <f t="shared" si="14"/>
        <v>YES</v>
      </c>
    </row>
    <row r="147" spans="1:25" x14ac:dyDescent="0.25">
      <c r="A147" t="s">
        <v>32</v>
      </c>
      <c r="B147" s="1">
        <v>2015</v>
      </c>
      <c r="C147">
        <v>8936</v>
      </c>
      <c r="D147">
        <v>65905</v>
      </c>
      <c r="E147">
        <v>35223</v>
      </c>
      <c r="F147">
        <v>384</v>
      </c>
      <c r="G147">
        <f t="shared" si="10"/>
        <v>35607</v>
      </c>
      <c r="H147">
        <v>478516</v>
      </c>
      <c r="I147">
        <v>518767.5</v>
      </c>
      <c r="J147">
        <v>405216</v>
      </c>
      <c r="K147">
        <v>166394</v>
      </c>
      <c r="L147">
        <v>39780</v>
      </c>
      <c r="M147">
        <v>674859</v>
      </c>
      <c r="N147">
        <v>0.74</v>
      </c>
      <c r="O147">
        <v>15284</v>
      </c>
      <c r="P147">
        <v>2.21</v>
      </c>
      <c r="Q147">
        <v>0</v>
      </c>
      <c r="R147">
        <v>183233.3</v>
      </c>
      <c r="S147">
        <v>631708</v>
      </c>
      <c r="U147">
        <f t="shared" si="11"/>
        <v>1.7225442997103713E-2</v>
      </c>
      <c r="V147">
        <f t="shared" si="12"/>
        <v>0.1270414973952686</v>
      </c>
      <c r="W147">
        <f t="shared" si="13"/>
        <v>6.8637684511847791E-2</v>
      </c>
      <c r="Y147" t="str">
        <f t="shared" si="14"/>
        <v>YES</v>
      </c>
    </row>
    <row r="148" spans="1:25" x14ac:dyDescent="0.25">
      <c r="A148" t="s">
        <v>32</v>
      </c>
      <c r="B148" s="1">
        <v>2016</v>
      </c>
      <c r="C148">
        <v>10871</v>
      </c>
      <c r="D148">
        <v>72330</v>
      </c>
      <c r="E148">
        <v>2321</v>
      </c>
      <c r="F148">
        <v>74</v>
      </c>
      <c r="G148">
        <f t="shared" si="10"/>
        <v>2395</v>
      </c>
      <c r="H148">
        <v>387231</v>
      </c>
      <c r="I148">
        <v>432873.5</v>
      </c>
      <c r="J148">
        <v>387563</v>
      </c>
      <c r="K148">
        <v>148205</v>
      </c>
      <c r="L148">
        <v>42199</v>
      </c>
      <c r="M148">
        <v>635221</v>
      </c>
      <c r="N148">
        <v>0.81</v>
      </c>
      <c r="O148">
        <v>6480</v>
      </c>
      <c r="P148">
        <v>0.99</v>
      </c>
      <c r="Q148">
        <v>0</v>
      </c>
      <c r="R148">
        <v>84169.600000000006</v>
      </c>
      <c r="S148">
        <v>589214</v>
      </c>
      <c r="U148">
        <f t="shared" si="11"/>
        <v>2.511357244090941E-2</v>
      </c>
      <c r="V148">
        <f t="shared" si="12"/>
        <v>0.16709269567206123</v>
      </c>
      <c r="W148">
        <f t="shared" si="13"/>
        <v>5.5327942227925715E-3</v>
      </c>
      <c r="Y148" t="str">
        <f t="shared" si="14"/>
        <v>YES</v>
      </c>
    </row>
    <row r="149" spans="1:25" x14ac:dyDescent="0.25">
      <c r="A149" t="s">
        <v>32</v>
      </c>
      <c r="B149" s="1">
        <v>2017</v>
      </c>
      <c r="C149">
        <v>44942</v>
      </c>
      <c r="D149">
        <v>70530</v>
      </c>
      <c r="E149">
        <v>778</v>
      </c>
      <c r="F149">
        <v>0</v>
      </c>
      <c r="G149">
        <f t="shared" si="10"/>
        <v>778</v>
      </c>
      <c r="H149">
        <v>316964</v>
      </c>
      <c r="I149">
        <v>352097.5</v>
      </c>
      <c r="J149">
        <v>392387</v>
      </c>
      <c r="K149">
        <v>164717</v>
      </c>
      <c r="L149">
        <v>63808</v>
      </c>
      <c r="M149">
        <v>650155</v>
      </c>
      <c r="N149">
        <v>0.83</v>
      </c>
      <c r="O149">
        <v>-20365</v>
      </c>
      <c r="P149">
        <v>-3.17</v>
      </c>
      <c r="Q149">
        <v>27808</v>
      </c>
      <c r="R149">
        <v>50829.4</v>
      </c>
      <c r="S149">
        <v>554737</v>
      </c>
      <c r="U149">
        <f t="shared" si="11"/>
        <v>0.12764078131767478</v>
      </c>
      <c r="V149">
        <f t="shared" si="12"/>
        <v>0.20031383352622498</v>
      </c>
      <c r="W149">
        <f t="shared" si="13"/>
        <v>2.2096152344166032E-3</v>
      </c>
      <c r="Y149" t="str">
        <f t="shared" si="14"/>
        <v>YES</v>
      </c>
    </row>
    <row r="150" spans="1:25" x14ac:dyDescent="0.25">
      <c r="A150" t="s">
        <v>32</v>
      </c>
      <c r="B150" s="1">
        <v>2018</v>
      </c>
      <c r="C150">
        <v>42302</v>
      </c>
      <c r="D150">
        <v>93532</v>
      </c>
      <c r="E150">
        <v>11909</v>
      </c>
      <c r="F150">
        <v>0</v>
      </c>
      <c r="G150">
        <f t="shared" si="10"/>
        <v>11909</v>
      </c>
      <c r="H150">
        <v>327026</v>
      </c>
      <c r="I150">
        <v>321995</v>
      </c>
      <c r="J150">
        <v>373499</v>
      </c>
      <c r="K150">
        <v>203039</v>
      </c>
      <c r="L150">
        <v>59786</v>
      </c>
      <c r="M150">
        <v>665741</v>
      </c>
      <c r="N150">
        <v>0.76</v>
      </c>
      <c r="O150">
        <v>20657</v>
      </c>
      <c r="P150">
        <v>3.14</v>
      </c>
      <c r="Q150">
        <v>22014</v>
      </c>
      <c r="R150">
        <v>199268.8</v>
      </c>
      <c r="S150">
        <v>579995</v>
      </c>
      <c r="U150">
        <f t="shared" si="11"/>
        <v>0.1313747107874346</v>
      </c>
      <c r="V150">
        <f t="shared" si="12"/>
        <v>0.29047656019503409</v>
      </c>
      <c r="W150">
        <f t="shared" si="13"/>
        <v>3.6985046351651424E-2</v>
      </c>
      <c r="Y150" t="str">
        <f t="shared" si="14"/>
        <v>YES</v>
      </c>
    </row>
    <row r="151" spans="1:25" x14ac:dyDescent="0.25">
      <c r="A151" t="s">
        <v>32</v>
      </c>
      <c r="B151" s="1">
        <v>2010</v>
      </c>
      <c r="C151">
        <v>754</v>
      </c>
      <c r="D151">
        <v>16578</v>
      </c>
      <c r="E151">
        <v>57703</v>
      </c>
      <c r="F151">
        <v>0</v>
      </c>
      <c r="G151">
        <f t="shared" si="10"/>
        <v>57703</v>
      </c>
      <c r="H151">
        <v>161568</v>
      </c>
      <c r="I151">
        <v>167184</v>
      </c>
      <c r="J151">
        <v>11011</v>
      </c>
      <c r="K151">
        <v>100385</v>
      </c>
      <c r="L151">
        <v>60303</v>
      </c>
      <c r="M151">
        <v>438253</v>
      </c>
      <c r="N151">
        <v>0.47</v>
      </c>
      <c r="O151">
        <v>6912</v>
      </c>
      <c r="P151">
        <v>1.51</v>
      </c>
      <c r="Q151">
        <v>0</v>
      </c>
      <c r="R151">
        <v>3198.4</v>
      </c>
      <c r="S151">
        <v>365483</v>
      </c>
      <c r="U151">
        <f t="shared" si="11"/>
        <v>4.5100009570293812E-3</v>
      </c>
      <c r="V151">
        <f t="shared" si="12"/>
        <v>9.9160206718346258E-2</v>
      </c>
      <c r="W151">
        <f t="shared" si="13"/>
        <v>0.34514666475260791</v>
      </c>
      <c r="Y151" t="str">
        <f t="shared" si="14"/>
        <v>NO</v>
      </c>
    </row>
    <row r="152" spans="1:25" x14ac:dyDescent="0.25">
      <c r="A152" t="s">
        <v>32</v>
      </c>
      <c r="B152" s="1">
        <v>2011</v>
      </c>
      <c r="C152">
        <v>1278</v>
      </c>
      <c r="D152">
        <v>15975</v>
      </c>
      <c r="E152">
        <v>37678</v>
      </c>
      <c r="F152">
        <v>0</v>
      </c>
      <c r="G152">
        <f t="shared" si="10"/>
        <v>37678</v>
      </c>
      <c r="H152">
        <v>124416</v>
      </c>
      <c r="I152">
        <v>142992</v>
      </c>
      <c r="J152">
        <v>14062</v>
      </c>
      <c r="K152">
        <v>70904</v>
      </c>
      <c r="L152">
        <v>58947</v>
      </c>
      <c r="M152">
        <v>372403</v>
      </c>
      <c r="N152">
        <v>0.48</v>
      </c>
      <c r="O152">
        <v>-486</v>
      </c>
      <c r="P152">
        <v>-0.04</v>
      </c>
      <c r="Q152">
        <v>0</v>
      </c>
      <c r="R152">
        <v>6106.2</v>
      </c>
      <c r="S152">
        <v>303738</v>
      </c>
      <c r="U152">
        <f t="shared" si="11"/>
        <v>8.9375629405840894E-3</v>
      </c>
      <c r="V152">
        <f t="shared" si="12"/>
        <v>0.11171953675730111</v>
      </c>
      <c r="W152">
        <f t="shared" si="13"/>
        <v>0.26349725858789302</v>
      </c>
      <c r="Y152" t="str">
        <f t="shared" si="14"/>
        <v>YES</v>
      </c>
    </row>
    <row r="153" spans="1:25" x14ac:dyDescent="0.25">
      <c r="A153" t="s">
        <v>32</v>
      </c>
      <c r="B153" s="1">
        <v>2012</v>
      </c>
      <c r="C153">
        <v>3990</v>
      </c>
      <c r="D153">
        <v>8851</v>
      </c>
      <c r="E153">
        <v>36329</v>
      </c>
      <c r="F153">
        <v>866</v>
      </c>
      <c r="G153">
        <f t="shared" si="10"/>
        <v>37195</v>
      </c>
      <c r="H153">
        <v>90720</v>
      </c>
      <c r="I153">
        <v>107568</v>
      </c>
      <c r="J153">
        <v>12284</v>
      </c>
      <c r="K153">
        <v>62611</v>
      </c>
      <c r="L153">
        <v>62656</v>
      </c>
      <c r="M153">
        <v>394711</v>
      </c>
      <c r="N153">
        <v>0.37</v>
      </c>
      <c r="O153">
        <v>-4547</v>
      </c>
      <c r="P153">
        <v>-1.33</v>
      </c>
      <c r="Q153">
        <v>0</v>
      </c>
      <c r="R153">
        <v>673.8</v>
      </c>
      <c r="S153">
        <v>322580</v>
      </c>
      <c r="U153">
        <f t="shared" si="11"/>
        <v>3.709281570727354E-2</v>
      </c>
      <c r="V153">
        <f t="shared" si="12"/>
        <v>8.2282835043879218E-2</v>
      </c>
      <c r="W153">
        <f t="shared" si="13"/>
        <v>0.34578127324111257</v>
      </c>
      <c r="Y153" t="str">
        <f t="shared" si="14"/>
        <v>NO</v>
      </c>
    </row>
    <row r="154" spans="1:25" x14ac:dyDescent="0.25">
      <c r="A154" t="s">
        <v>32</v>
      </c>
      <c r="B154" s="1">
        <v>2013</v>
      </c>
      <c r="C154">
        <v>1219</v>
      </c>
      <c r="D154">
        <v>11096</v>
      </c>
      <c r="E154">
        <v>39965</v>
      </c>
      <c r="F154">
        <v>713</v>
      </c>
      <c r="G154">
        <f t="shared" si="10"/>
        <v>40678</v>
      </c>
      <c r="H154">
        <v>155520</v>
      </c>
      <c r="I154">
        <v>123120</v>
      </c>
      <c r="J154">
        <v>15719</v>
      </c>
      <c r="K154">
        <v>72899</v>
      </c>
      <c r="L154">
        <v>55405</v>
      </c>
      <c r="M154">
        <v>485180</v>
      </c>
      <c r="N154">
        <v>0.26</v>
      </c>
      <c r="O154">
        <v>13108</v>
      </c>
      <c r="P154">
        <v>2.9</v>
      </c>
      <c r="Q154">
        <v>0</v>
      </c>
      <c r="R154">
        <v>11377.7</v>
      </c>
      <c r="S154">
        <v>419780</v>
      </c>
      <c r="U154">
        <f t="shared" si="11"/>
        <v>9.9009096816114368E-3</v>
      </c>
      <c r="V154">
        <f t="shared" si="12"/>
        <v>9.0123456790123457E-2</v>
      </c>
      <c r="W154">
        <f t="shared" si="13"/>
        <v>0.33039311241065628</v>
      </c>
      <c r="Y154" t="str">
        <f t="shared" si="14"/>
        <v>NO</v>
      </c>
    </row>
    <row r="155" spans="1:25" x14ac:dyDescent="0.25">
      <c r="A155" t="s">
        <v>32</v>
      </c>
      <c r="B155" s="1">
        <v>2014</v>
      </c>
      <c r="C155">
        <v>1373</v>
      </c>
      <c r="D155">
        <v>12869</v>
      </c>
      <c r="E155">
        <v>51615</v>
      </c>
      <c r="F155">
        <v>1329</v>
      </c>
      <c r="G155">
        <f t="shared" si="10"/>
        <v>52944</v>
      </c>
      <c r="H155">
        <v>109728</v>
      </c>
      <c r="I155">
        <v>132624</v>
      </c>
      <c r="J155">
        <v>29377</v>
      </c>
      <c r="K155">
        <v>81652</v>
      </c>
      <c r="L155">
        <v>58216</v>
      </c>
      <c r="M155">
        <v>470964</v>
      </c>
      <c r="N155">
        <v>0.41</v>
      </c>
      <c r="O155">
        <v>21878</v>
      </c>
      <c r="P155">
        <v>4.4800000000000004</v>
      </c>
      <c r="Q155">
        <v>0</v>
      </c>
      <c r="R155">
        <v>6347.3</v>
      </c>
      <c r="S155">
        <v>402019</v>
      </c>
      <c r="U155">
        <f t="shared" si="11"/>
        <v>1.035257570273857E-2</v>
      </c>
      <c r="V155">
        <f t="shared" si="12"/>
        <v>9.7033719387139589E-2</v>
      </c>
      <c r="W155">
        <f t="shared" si="13"/>
        <v>0.39920376402461094</v>
      </c>
      <c r="Y155" t="str">
        <f t="shared" si="14"/>
        <v>NO</v>
      </c>
    </row>
    <row r="156" spans="1:25" x14ac:dyDescent="0.25">
      <c r="A156" t="s">
        <v>32</v>
      </c>
      <c r="B156" s="1">
        <v>2015</v>
      </c>
      <c r="C156">
        <v>6689</v>
      </c>
      <c r="D156">
        <v>16168</v>
      </c>
      <c r="E156">
        <v>51447</v>
      </c>
      <c r="F156">
        <v>0</v>
      </c>
      <c r="G156">
        <f t="shared" si="10"/>
        <v>51447</v>
      </c>
      <c r="H156">
        <v>214272</v>
      </c>
      <c r="I156">
        <v>162000</v>
      </c>
      <c r="J156">
        <v>34904</v>
      </c>
      <c r="K156">
        <v>87042</v>
      </c>
      <c r="L156">
        <v>64036</v>
      </c>
      <c r="M156">
        <v>512874</v>
      </c>
      <c r="N156">
        <v>0.28999999999999998</v>
      </c>
      <c r="O156">
        <v>23096</v>
      </c>
      <c r="P156">
        <v>4.62</v>
      </c>
      <c r="Q156">
        <v>0</v>
      </c>
      <c r="R156">
        <v>1039.4000000000001</v>
      </c>
      <c r="S156">
        <v>437905</v>
      </c>
      <c r="U156">
        <f t="shared" si="11"/>
        <v>4.1290123456790125E-2</v>
      </c>
      <c r="V156">
        <f t="shared" si="12"/>
        <v>9.9802469135802471E-2</v>
      </c>
      <c r="W156">
        <f t="shared" si="13"/>
        <v>0.31757407407407406</v>
      </c>
      <c r="Y156" t="str">
        <f t="shared" si="14"/>
        <v>YES</v>
      </c>
    </row>
    <row r="157" spans="1:25" x14ac:dyDescent="0.25">
      <c r="A157" t="s">
        <v>32</v>
      </c>
      <c r="B157" s="1">
        <v>2016</v>
      </c>
      <c r="C157">
        <v>0</v>
      </c>
      <c r="D157">
        <v>9840</v>
      </c>
      <c r="E157">
        <v>49494</v>
      </c>
      <c r="F157">
        <v>0</v>
      </c>
      <c r="G157">
        <f t="shared" si="10"/>
        <v>49494</v>
      </c>
      <c r="H157">
        <v>298080</v>
      </c>
      <c r="I157">
        <v>256176</v>
      </c>
      <c r="J157">
        <v>13947</v>
      </c>
      <c r="K157">
        <v>66862</v>
      </c>
      <c r="L157">
        <v>28522</v>
      </c>
      <c r="M157">
        <v>482634</v>
      </c>
      <c r="N157">
        <v>0.43</v>
      </c>
      <c r="O157">
        <v>11266</v>
      </c>
      <c r="P157">
        <v>2.2599999999999998</v>
      </c>
      <c r="Q157" t="s">
        <v>1</v>
      </c>
      <c r="R157">
        <v>357.8</v>
      </c>
      <c r="S157">
        <v>450365</v>
      </c>
      <c r="U157">
        <f t="shared" si="11"/>
        <v>0</v>
      </c>
      <c r="V157">
        <f t="shared" si="12"/>
        <v>3.8411092373992879E-2</v>
      </c>
      <c r="W157">
        <f t="shared" si="13"/>
        <v>0.19320311036162638</v>
      </c>
      <c r="Y157" t="str">
        <f t="shared" si="14"/>
        <v>YES</v>
      </c>
    </row>
    <row r="158" spans="1:25" x14ac:dyDescent="0.25">
      <c r="A158" t="s">
        <v>32</v>
      </c>
      <c r="B158" s="1">
        <v>2017</v>
      </c>
      <c r="C158">
        <v>0</v>
      </c>
      <c r="D158">
        <v>11535</v>
      </c>
      <c r="E158">
        <v>43784</v>
      </c>
      <c r="F158">
        <v>1717</v>
      </c>
      <c r="G158">
        <f t="shared" si="10"/>
        <v>45501</v>
      </c>
      <c r="H158">
        <v>293760</v>
      </c>
      <c r="I158">
        <v>295920</v>
      </c>
      <c r="J158">
        <v>13933</v>
      </c>
      <c r="K158">
        <v>64780</v>
      </c>
      <c r="L158">
        <v>31227</v>
      </c>
      <c r="M158">
        <v>415307</v>
      </c>
      <c r="N158">
        <v>0.73</v>
      </c>
      <c r="O158">
        <v>1180</v>
      </c>
      <c r="P158">
        <v>0.26</v>
      </c>
      <c r="Q158">
        <v>0</v>
      </c>
      <c r="R158">
        <v>42.4</v>
      </c>
      <c r="S158">
        <v>380818</v>
      </c>
      <c r="U158">
        <f t="shared" si="11"/>
        <v>0</v>
      </c>
      <c r="V158">
        <f t="shared" si="12"/>
        <v>3.8980129764801301E-2</v>
      </c>
      <c r="W158">
        <f t="shared" si="13"/>
        <v>0.15376115166261151</v>
      </c>
      <c r="Y158" t="str">
        <f t="shared" si="14"/>
        <v>YES</v>
      </c>
    </row>
    <row r="159" spans="1:25" x14ac:dyDescent="0.25">
      <c r="A159" t="s">
        <v>32</v>
      </c>
      <c r="B159" s="1">
        <v>2018</v>
      </c>
      <c r="C159">
        <v>112</v>
      </c>
      <c r="D159">
        <v>13753</v>
      </c>
      <c r="E159">
        <v>38700</v>
      </c>
      <c r="F159">
        <v>1496</v>
      </c>
      <c r="G159">
        <f t="shared" si="10"/>
        <v>40196</v>
      </c>
      <c r="H159">
        <v>164160</v>
      </c>
      <c r="I159">
        <v>228960</v>
      </c>
      <c r="J159">
        <v>13243</v>
      </c>
      <c r="K159">
        <v>58501</v>
      </c>
      <c r="L159">
        <v>31396</v>
      </c>
      <c r="M159">
        <v>384586</v>
      </c>
      <c r="N159">
        <v>0.74</v>
      </c>
      <c r="O159">
        <v>-7641</v>
      </c>
      <c r="P159">
        <v>-1.91</v>
      </c>
      <c r="Q159">
        <v>0</v>
      </c>
      <c r="R159">
        <v>87</v>
      </c>
      <c r="S159">
        <v>349833</v>
      </c>
      <c r="U159">
        <f t="shared" si="11"/>
        <v>4.8916841369671556E-4</v>
      </c>
      <c r="V159">
        <f t="shared" si="12"/>
        <v>6.0067260656883295E-2</v>
      </c>
      <c r="W159">
        <f t="shared" si="13"/>
        <v>0.17555904961565338</v>
      </c>
      <c r="Y159" t="str">
        <f t="shared" si="14"/>
        <v>YES</v>
      </c>
    </row>
    <row r="160" spans="1:25" x14ac:dyDescent="0.25">
      <c r="A160" t="s">
        <v>33</v>
      </c>
      <c r="B160" s="1">
        <v>2010</v>
      </c>
      <c r="C160">
        <v>62029</v>
      </c>
      <c r="D160">
        <v>80574</v>
      </c>
      <c r="E160">
        <v>86705</v>
      </c>
      <c r="F160">
        <v>936</v>
      </c>
      <c r="G160">
        <f t="shared" si="10"/>
        <v>87641</v>
      </c>
      <c r="H160">
        <v>691162</v>
      </c>
      <c r="I160">
        <v>565070</v>
      </c>
      <c r="J160">
        <v>363448</v>
      </c>
      <c r="K160">
        <v>211711</v>
      </c>
      <c r="L160">
        <v>92822</v>
      </c>
      <c r="M160">
        <v>929846</v>
      </c>
      <c r="N160">
        <v>0.71</v>
      </c>
      <c r="O160">
        <v>83062</v>
      </c>
      <c r="P160">
        <v>9.44</v>
      </c>
      <c r="Q160">
        <v>47688</v>
      </c>
      <c r="R160">
        <v>186907.2</v>
      </c>
      <c r="S160">
        <v>781475</v>
      </c>
      <c r="U160">
        <f t="shared" si="11"/>
        <v>0.10977224060735838</v>
      </c>
      <c r="V160">
        <f t="shared" si="12"/>
        <v>0.14259118339320792</v>
      </c>
      <c r="W160">
        <f t="shared" si="13"/>
        <v>0.15509759852761604</v>
      </c>
      <c r="Y160" t="str">
        <f t="shared" si="14"/>
        <v>YES</v>
      </c>
    </row>
    <row r="161" spans="1:25" x14ac:dyDescent="0.25">
      <c r="A161" t="s">
        <v>33</v>
      </c>
      <c r="B161" s="1">
        <v>2011</v>
      </c>
      <c r="C161">
        <v>94333</v>
      </c>
      <c r="D161">
        <v>83087</v>
      </c>
      <c r="E161">
        <v>64822</v>
      </c>
      <c r="F161">
        <v>67</v>
      </c>
      <c r="G161">
        <f t="shared" si="10"/>
        <v>64889</v>
      </c>
      <c r="H161">
        <v>747200</v>
      </c>
      <c r="I161">
        <v>719181</v>
      </c>
      <c r="J161">
        <v>442004</v>
      </c>
      <c r="K161">
        <v>197889</v>
      </c>
      <c r="L161">
        <v>144339</v>
      </c>
      <c r="M161">
        <v>929368</v>
      </c>
      <c r="N161">
        <v>0.83</v>
      </c>
      <c r="O161">
        <v>71173</v>
      </c>
      <c r="P161">
        <v>7.71</v>
      </c>
      <c r="Q161">
        <v>70334</v>
      </c>
      <c r="R161">
        <v>28936.7</v>
      </c>
      <c r="S161">
        <v>706531</v>
      </c>
      <c r="U161">
        <f t="shared" si="11"/>
        <v>0.13116725831188533</v>
      </c>
      <c r="V161">
        <f t="shared" si="12"/>
        <v>0.11553002651627337</v>
      </c>
      <c r="W161">
        <f t="shared" si="13"/>
        <v>9.0226243463050332E-2</v>
      </c>
      <c r="Y161" t="str">
        <f t="shared" si="14"/>
        <v>YES</v>
      </c>
    </row>
    <row r="162" spans="1:25" x14ac:dyDescent="0.25">
      <c r="A162" t="s">
        <v>33</v>
      </c>
      <c r="B162" s="1">
        <v>2012</v>
      </c>
      <c r="C162">
        <v>91676</v>
      </c>
      <c r="D162">
        <v>99500</v>
      </c>
      <c r="E162">
        <v>37944</v>
      </c>
      <c r="F162">
        <v>251</v>
      </c>
      <c r="G162">
        <f t="shared" si="10"/>
        <v>38195</v>
      </c>
      <c r="H162">
        <v>630448</v>
      </c>
      <c r="I162">
        <v>688824</v>
      </c>
      <c r="J162">
        <v>489133</v>
      </c>
      <c r="K162">
        <v>180033</v>
      </c>
      <c r="L162">
        <v>191005</v>
      </c>
      <c r="M162">
        <v>977440</v>
      </c>
      <c r="N162">
        <v>1.01</v>
      </c>
      <c r="O162">
        <v>39606</v>
      </c>
      <c r="P162">
        <v>4.1500000000000004</v>
      </c>
      <c r="Q162">
        <v>44560</v>
      </c>
      <c r="R162">
        <v>24312.6</v>
      </c>
      <c r="S162">
        <v>733519</v>
      </c>
      <c r="U162">
        <f t="shared" si="11"/>
        <v>0.1330906007920746</v>
      </c>
      <c r="V162">
        <f t="shared" si="12"/>
        <v>0.14444909004332021</v>
      </c>
      <c r="W162">
        <f t="shared" si="13"/>
        <v>5.5449577831202163E-2</v>
      </c>
      <c r="Y162" t="str">
        <f t="shared" si="14"/>
        <v>YES</v>
      </c>
    </row>
    <row r="163" spans="1:25" x14ac:dyDescent="0.25">
      <c r="A163" t="s">
        <v>33</v>
      </c>
      <c r="B163" s="1">
        <v>2013</v>
      </c>
      <c r="C163">
        <v>211047</v>
      </c>
      <c r="D163">
        <v>105278</v>
      </c>
      <c r="E163">
        <v>51876</v>
      </c>
      <c r="F163">
        <v>49</v>
      </c>
      <c r="G163">
        <f t="shared" si="10"/>
        <v>51925</v>
      </c>
      <c r="H163">
        <v>770552</v>
      </c>
      <c r="I163">
        <v>700500</v>
      </c>
      <c r="J163">
        <v>539938</v>
      </c>
      <c r="K163">
        <v>248089</v>
      </c>
      <c r="L163">
        <v>251716</v>
      </c>
      <c r="M163">
        <v>1244537</v>
      </c>
      <c r="N163">
        <v>0.72</v>
      </c>
      <c r="O163">
        <v>56034</v>
      </c>
      <c r="P163">
        <v>5.04</v>
      </c>
      <c r="Q163">
        <v>98816</v>
      </c>
      <c r="R163">
        <v>63235.1</v>
      </c>
      <c r="S163">
        <v>884603</v>
      </c>
      <c r="U163">
        <f t="shared" si="11"/>
        <v>0.30128051391862953</v>
      </c>
      <c r="V163">
        <f t="shared" si="12"/>
        <v>0.15028979300499642</v>
      </c>
      <c r="W163">
        <f t="shared" si="13"/>
        <v>7.4125624553890074E-2</v>
      </c>
      <c r="Y163" t="str">
        <f t="shared" si="14"/>
        <v>YES</v>
      </c>
    </row>
    <row r="164" spans="1:25" x14ac:dyDescent="0.25">
      <c r="A164" t="s">
        <v>33</v>
      </c>
      <c r="B164" s="1">
        <v>2014</v>
      </c>
      <c r="C164">
        <v>233535</v>
      </c>
      <c r="D164">
        <v>96872</v>
      </c>
      <c r="E164">
        <v>73409</v>
      </c>
      <c r="F164">
        <v>42</v>
      </c>
      <c r="G164">
        <f t="shared" si="10"/>
        <v>73451</v>
      </c>
      <c r="H164">
        <v>735526</v>
      </c>
      <c r="I164">
        <v>753039</v>
      </c>
      <c r="J164">
        <v>564735</v>
      </c>
      <c r="K164">
        <v>264016</v>
      </c>
      <c r="L164">
        <v>279970</v>
      </c>
      <c r="M164">
        <v>1256067</v>
      </c>
      <c r="N164">
        <v>0.94</v>
      </c>
      <c r="O164">
        <v>39537</v>
      </c>
      <c r="P164">
        <v>3.16</v>
      </c>
      <c r="Q164">
        <v>71825</v>
      </c>
      <c r="R164">
        <v>39656.300000000003</v>
      </c>
      <c r="S164">
        <v>893723</v>
      </c>
      <c r="U164">
        <f t="shared" si="11"/>
        <v>0.31012338006398077</v>
      </c>
      <c r="V164">
        <f t="shared" si="12"/>
        <v>0.12864141166659362</v>
      </c>
      <c r="W164">
        <f t="shared" si="13"/>
        <v>9.7539436868475604E-2</v>
      </c>
      <c r="Y164" t="str">
        <f t="shared" si="14"/>
        <v>YES</v>
      </c>
    </row>
    <row r="165" spans="1:25" x14ac:dyDescent="0.25">
      <c r="A165" t="s">
        <v>33</v>
      </c>
      <c r="B165" s="1">
        <v>2015</v>
      </c>
      <c r="C165">
        <v>176258</v>
      </c>
      <c r="D165">
        <v>78485</v>
      </c>
      <c r="E165">
        <v>57692</v>
      </c>
      <c r="F165">
        <v>25</v>
      </c>
      <c r="G165">
        <f t="shared" si="10"/>
        <v>57717</v>
      </c>
      <c r="H165">
        <v>705221</v>
      </c>
      <c r="I165">
        <v>720373.5</v>
      </c>
      <c r="J165">
        <v>551401</v>
      </c>
      <c r="K165">
        <v>259979</v>
      </c>
      <c r="L165">
        <v>162006</v>
      </c>
      <c r="M165">
        <v>1141043</v>
      </c>
      <c r="N165">
        <v>0.86</v>
      </c>
      <c r="O165">
        <v>20017</v>
      </c>
      <c r="P165">
        <v>1.67</v>
      </c>
      <c r="Q165">
        <v>121789</v>
      </c>
      <c r="R165">
        <v>29819.8</v>
      </c>
      <c r="S165">
        <v>847025</v>
      </c>
      <c r="U165">
        <f t="shared" si="11"/>
        <v>0.2446758521794597</v>
      </c>
      <c r="V165">
        <f t="shared" si="12"/>
        <v>0.10895042641074387</v>
      </c>
      <c r="W165">
        <f t="shared" si="13"/>
        <v>8.0120937263794406E-2</v>
      </c>
      <c r="Y165" t="str">
        <f t="shared" si="14"/>
        <v>YES</v>
      </c>
    </row>
    <row r="166" spans="1:25" x14ac:dyDescent="0.25">
      <c r="A166" t="s">
        <v>33</v>
      </c>
      <c r="B166" s="1">
        <v>2016</v>
      </c>
      <c r="C166">
        <v>248450</v>
      </c>
      <c r="D166">
        <v>83937</v>
      </c>
      <c r="E166">
        <v>93876</v>
      </c>
      <c r="F166">
        <v>14</v>
      </c>
      <c r="G166">
        <f t="shared" si="10"/>
        <v>93890</v>
      </c>
      <c r="H166">
        <v>615193</v>
      </c>
      <c r="I166">
        <v>660207</v>
      </c>
      <c r="J166">
        <v>605847</v>
      </c>
      <c r="K166">
        <v>291232</v>
      </c>
      <c r="L166">
        <v>164277</v>
      </c>
      <c r="M166">
        <v>1215622</v>
      </c>
      <c r="N166">
        <v>0.79</v>
      </c>
      <c r="O166">
        <v>47498</v>
      </c>
      <c r="P166">
        <v>4.03</v>
      </c>
      <c r="Q166">
        <v>198361</v>
      </c>
      <c r="R166">
        <v>11988.1</v>
      </c>
      <c r="S166">
        <v>844281</v>
      </c>
      <c r="U166">
        <f t="shared" si="11"/>
        <v>0.37632136587464232</v>
      </c>
      <c r="V166">
        <f t="shared" si="12"/>
        <v>0.12713739781613947</v>
      </c>
      <c r="W166">
        <f t="shared" si="13"/>
        <v>0.14221297259798821</v>
      </c>
      <c r="Y166" t="str">
        <f t="shared" si="14"/>
        <v>NO</v>
      </c>
    </row>
    <row r="167" spans="1:25" x14ac:dyDescent="0.25">
      <c r="A167" t="s">
        <v>33</v>
      </c>
      <c r="B167" s="1">
        <v>2017</v>
      </c>
      <c r="C167">
        <v>217873</v>
      </c>
      <c r="D167">
        <v>60809</v>
      </c>
      <c r="E167">
        <v>81531</v>
      </c>
      <c r="F167">
        <v>31</v>
      </c>
      <c r="G167">
        <f t="shared" si="10"/>
        <v>81562</v>
      </c>
      <c r="H167">
        <v>550173</v>
      </c>
      <c r="I167">
        <v>582683</v>
      </c>
      <c r="J167">
        <v>587623</v>
      </c>
      <c r="K167">
        <v>254873</v>
      </c>
      <c r="L167">
        <v>159118</v>
      </c>
      <c r="M167">
        <v>1102519</v>
      </c>
      <c r="N167">
        <v>0.78</v>
      </c>
      <c r="O167">
        <v>37808</v>
      </c>
      <c r="P167">
        <v>3.26</v>
      </c>
      <c r="Q167">
        <v>166587</v>
      </c>
      <c r="R167">
        <v>17252</v>
      </c>
      <c r="S167">
        <v>767929</v>
      </c>
      <c r="U167">
        <f t="shared" si="11"/>
        <v>0.37391343148847656</v>
      </c>
      <c r="V167">
        <f t="shared" si="12"/>
        <v>0.10436034687814816</v>
      </c>
      <c r="W167">
        <f t="shared" si="13"/>
        <v>0.13997662536919731</v>
      </c>
      <c r="Y167" t="str">
        <f t="shared" si="14"/>
        <v>NO</v>
      </c>
    </row>
    <row r="168" spans="1:25" x14ac:dyDescent="0.25">
      <c r="A168" t="s">
        <v>33</v>
      </c>
      <c r="B168" s="1">
        <v>2018</v>
      </c>
      <c r="C168">
        <v>155234</v>
      </c>
      <c r="D168">
        <v>42333</v>
      </c>
      <c r="E168">
        <v>51710</v>
      </c>
      <c r="F168">
        <v>26</v>
      </c>
      <c r="G168">
        <f t="shared" si="10"/>
        <v>51736</v>
      </c>
      <c r="H168">
        <v>540170</v>
      </c>
      <c r="I168">
        <v>545171.5</v>
      </c>
      <c r="J168">
        <v>561936</v>
      </c>
      <c r="K168">
        <v>228719</v>
      </c>
      <c r="L168">
        <v>156028</v>
      </c>
      <c r="M168">
        <v>1030092</v>
      </c>
      <c r="N168">
        <v>0.68</v>
      </c>
      <c r="O168">
        <v>20834</v>
      </c>
      <c r="P168">
        <v>1.95</v>
      </c>
      <c r="Q168">
        <v>109568</v>
      </c>
      <c r="R168">
        <v>3129.3</v>
      </c>
      <c r="S168">
        <v>755229</v>
      </c>
      <c r="U168">
        <f t="shared" si="11"/>
        <v>0.2847434247755064</v>
      </c>
      <c r="V168">
        <f t="shared" si="12"/>
        <v>7.7650794291337685E-2</v>
      </c>
      <c r="W168">
        <f t="shared" si="13"/>
        <v>9.4898577786989971E-2</v>
      </c>
      <c r="Y168" t="str">
        <f t="shared" si="14"/>
        <v>YES</v>
      </c>
    </row>
    <row r="169" spans="1:25" x14ac:dyDescent="0.25">
      <c r="A169" t="s">
        <v>34</v>
      </c>
      <c r="B169" s="1">
        <v>2010</v>
      </c>
      <c r="C169">
        <v>259950</v>
      </c>
      <c r="D169">
        <v>185584</v>
      </c>
      <c r="E169">
        <v>31155</v>
      </c>
      <c r="F169">
        <v>2779</v>
      </c>
      <c r="G169">
        <f t="shared" si="10"/>
        <v>33934</v>
      </c>
      <c r="H169">
        <v>486603</v>
      </c>
      <c r="I169">
        <v>572563</v>
      </c>
      <c r="J169">
        <v>873428</v>
      </c>
      <c r="K169">
        <v>479390</v>
      </c>
      <c r="L169">
        <v>410017</v>
      </c>
      <c r="M169">
        <v>1847254</v>
      </c>
      <c r="O169">
        <v>47174</v>
      </c>
      <c r="P169">
        <v>2.54</v>
      </c>
      <c r="Q169">
        <v>14877</v>
      </c>
      <c r="R169">
        <v>74111.7</v>
      </c>
      <c r="S169">
        <v>1402069</v>
      </c>
      <c r="U169">
        <f t="shared" si="11"/>
        <v>0.45401117431618876</v>
      </c>
      <c r="V169">
        <f t="shared" si="12"/>
        <v>0.3241285238480307</v>
      </c>
      <c r="W169">
        <f t="shared" si="13"/>
        <v>5.9266840504887675E-2</v>
      </c>
      <c r="Y169" t="str">
        <f t="shared" si="14"/>
        <v>NO</v>
      </c>
    </row>
    <row r="170" spans="1:25" x14ac:dyDescent="0.25">
      <c r="A170" t="s">
        <v>34</v>
      </c>
      <c r="B170" s="1">
        <v>2011</v>
      </c>
      <c r="C170">
        <v>266938</v>
      </c>
      <c r="D170">
        <v>160309</v>
      </c>
      <c r="E170">
        <v>35033</v>
      </c>
      <c r="F170">
        <v>319</v>
      </c>
      <c r="G170">
        <f t="shared" si="10"/>
        <v>35352</v>
      </c>
      <c r="H170">
        <v>276479</v>
      </c>
      <c r="I170">
        <v>381541</v>
      </c>
      <c r="J170">
        <v>827752</v>
      </c>
      <c r="K170">
        <v>500692</v>
      </c>
      <c r="L170">
        <v>419172</v>
      </c>
      <c r="M170">
        <v>1771122</v>
      </c>
      <c r="O170">
        <v>-31351</v>
      </c>
      <c r="P170">
        <v>-1.73</v>
      </c>
      <c r="Q170">
        <v>0</v>
      </c>
      <c r="R170">
        <v>35853.599999999999</v>
      </c>
      <c r="S170">
        <v>1333028</v>
      </c>
      <c r="U170">
        <f t="shared" si="11"/>
        <v>0.69963123229220447</v>
      </c>
      <c r="V170">
        <f t="shared" si="12"/>
        <v>0.4201619223097911</v>
      </c>
      <c r="W170">
        <f t="shared" si="13"/>
        <v>9.265583515270967E-2</v>
      </c>
      <c r="Y170" t="str">
        <f t="shared" si="14"/>
        <v>NO</v>
      </c>
    </row>
    <row r="171" spans="1:25" x14ac:dyDescent="0.25">
      <c r="A171" t="s">
        <v>34</v>
      </c>
      <c r="B171" s="1">
        <v>2012</v>
      </c>
      <c r="C171">
        <v>276774</v>
      </c>
      <c r="D171">
        <v>174721</v>
      </c>
      <c r="E171">
        <v>66440</v>
      </c>
      <c r="F171">
        <v>505</v>
      </c>
      <c r="G171">
        <f t="shared" si="10"/>
        <v>66945</v>
      </c>
      <c r="H171">
        <v>431307</v>
      </c>
      <c r="I171">
        <v>353893</v>
      </c>
      <c r="J171">
        <v>788115</v>
      </c>
      <c r="K171">
        <v>549457</v>
      </c>
      <c r="L171">
        <v>422398</v>
      </c>
      <c r="M171">
        <v>1755287</v>
      </c>
      <c r="O171">
        <v>41560</v>
      </c>
      <c r="P171">
        <v>2.36</v>
      </c>
      <c r="Q171">
        <v>0</v>
      </c>
      <c r="R171">
        <v>24735.7</v>
      </c>
      <c r="S171">
        <v>1312592</v>
      </c>
      <c r="U171">
        <f t="shared" si="11"/>
        <v>0.78208385020331006</v>
      </c>
      <c r="V171">
        <f t="shared" si="12"/>
        <v>0.49371137603738985</v>
      </c>
      <c r="W171">
        <f t="shared" si="13"/>
        <v>0.18916734719251299</v>
      </c>
      <c r="Y171" t="str">
        <f t="shared" si="14"/>
        <v>NO</v>
      </c>
    </row>
    <row r="172" spans="1:25" x14ac:dyDescent="0.25">
      <c r="A172" t="s">
        <v>34</v>
      </c>
      <c r="B172" s="1">
        <v>2013</v>
      </c>
      <c r="C172">
        <v>280831</v>
      </c>
      <c r="D172">
        <v>181319</v>
      </c>
      <c r="E172">
        <v>49673</v>
      </c>
      <c r="F172">
        <v>649</v>
      </c>
      <c r="G172">
        <f t="shared" si="10"/>
        <v>50322</v>
      </c>
      <c r="H172">
        <v>702257</v>
      </c>
      <c r="I172">
        <v>566782</v>
      </c>
      <c r="J172">
        <v>809293</v>
      </c>
      <c r="K172">
        <v>566296</v>
      </c>
      <c r="L172">
        <v>387806</v>
      </c>
      <c r="M172">
        <v>1883814</v>
      </c>
      <c r="O172">
        <v>65130</v>
      </c>
      <c r="P172">
        <v>3.58</v>
      </c>
      <c r="Q172">
        <v>44100</v>
      </c>
      <c r="R172">
        <v>22152.6</v>
      </c>
      <c r="S172">
        <v>1428940</v>
      </c>
      <c r="U172">
        <f t="shared" si="11"/>
        <v>0.495483272228123</v>
      </c>
      <c r="V172">
        <f t="shared" si="12"/>
        <v>0.31990959487069104</v>
      </c>
      <c r="W172">
        <f t="shared" si="13"/>
        <v>8.8785458959529412E-2</v>
      </c>
      <c r="Y172" t="str">
        <f t="shared" si="14"/>
        <v>NO</v>
      </c>
    </row>
    <row r="173" spans="1:25" x14ac:dyDescent="0.25">
      <c r="A173" t="s">
        <v>34</v>
      </c>
      <c r="B173" s="1">
        <v>2014</v>
      </c>
      <c r="C173">
        <v>283902</v>
      </c>
      <c r="D173">
        <v>173983</v>
      </c>
      <c r="E173">
        <v>69674</v>
      </c>
      <c r="F173">
        <v>868</v>
      </c>
      <c r="G173">
        <f t="shared" si="10"/>
        <v>70542</v>
      </c>
      <c r="H173">
        <v>575076</v>
      </c>
      <c r="I173">
        <v>638666.5</v>
      </c>
      <c r="J173">
        <v>855974</v>
      </c>
      <c r="K173">
        <v>544214</v>
      </c>
      <c r="L173">
        <v>280047</v>
      </c>
      <c r="M173">
        <v>1889157</v>
      </c>
      <c r="O173">
        <v>76653</v>
      </c>
      <c r="P173">
        <v>4.0599999999999996</v>
      </c>
      <c r="Q173">
        <v>143762</v>
      </c>
      <c r="R173">
        <v>69634.8</v>
      </c>
      <c r="S173">
        <v>1440134</v>
      </c>
      <c r="U173">
        <f t="shared" si="11"/>
        <v>0.44452308051228617</v>
      </c>
      <c r="V173">
        <f t="shared" si="12"/>
        <v>0.27241604186222385</v>
      </c>
      <c r="W173">
        <f t="shared" si="13"/>
        <v>0.1104520121221326</v>
      </c>
      <c r="Y173" t="str">
        <f t="shared" si="14"/>
        <v>NO</v>
      </c>
    </row>
    <row r="174" spans="1:25" x14ac:dyDescent="0.25">
      <c r="A174" t="s">
        <v>34</v>
      </c>
      <c r="B174" s="1">
        <v>2015</v>
      </c>
      <c r="C174">
        <v>315409</v>
      </c>
      <c r="D174">
        <v>199549</v>
      </c>
      <c r="E174">
        <v>70475</v>
      </c>
      <c r="F174">
        <v>992</v>
      </c>
      <c r="G174">
        <f t="shared" si="10"/>
        <v>71467</v>
      </c>
      <c r="H174">
        <v>602724</v>
      </c>
      <c r="I174">
        <v>588900</v>
      </c>
      <c r="J174">
        <v>857745</v>
      </c>
      <c r="K174">
        <v>558499</v>
      </c>
      <c r="L174">
        <v>304814</v>
      </c>
      <c r="M174">
        <v>1851124</v>
      </c>
      <c r="O174">
        <v>73883</v>
      </c>
      <c r="P174">
        <v>3.95</v>
      </c>
      <c r="Q174">
        <v>127137</v>
      </c>
      <c r="R174">
        <v>50697.4</v>
      </c>
      <c r="S174">
        <v>1392172</v>
      </c>
      <c r="U174">
        <f t="shared" si="11"/>
        <v>0.53559008320597723</v>
      </c>
      <c r="V174">
        <f t="shared" si="12"/>
        <v>0.33885039904907455</v>
      </c>
      <c r="W174">
        <f t="shared" si="13"/>
        <v>0.12135676685345559</v>
      </c>
      <c r="Y174" t="str">
        <f t="shared" si="14"/>
        <v>NO</v>
      </c>
    </row>
    <row r="175" spans="1:25" x14ac:dyDescent="0.25">
      <c r="A175" t="s">
        <v>34</v>
      </c>
      <c r="B175" s="1">
        <v>2016</v>
      </c>
      <c r="C175">
        <v>234328</v>
      </c>
      <c r="D175">
        <v>156591</v>
      </c>
      <c r="E175">
        <v>56289</v>
      </c>
      <c r="F175">
        <v>459</v>
      </c>
      <c r="G175">
        <f t="shared" si="10"/>
        <v>56748</v>
      </c>
      <c r="H175">
        <v>597195</v>
      </c>
      <c r="I175">
        <v>599959.5</v>
      </c>
      <c r="J175">
        <v>868639</v>
      </c>
      <c r="K175">
        <v>568536</v>
      </c>
      <c r="L175">
        <v>301275</v>
      </c>
      <c r="M175">
        <v>1791659</v>
      </c>
      <c r="O175">
        <v>73827</v>
      </c>
      <c r="P175">
        <v>4.05</v>
      </c>
      <c r="Q175">
        <v>60365</v>
      </c>
      <c r="R175">
        <v>31482.2</v>
      </c>
      <c r="S175">
        <v>1404813</v>
      </c>
      <c r="U175">
        <f t="shared" si="11"/>
        <v>0.39057303034621504</v>
      </c>
      <c r="V175">
        <f t="shared" si="12"/>
        <v>0.26100261767669319</v>
      </c>
      <c r="W175">
        <f t="shared" si="13"/>
        <v>9.4586384580959221E-2</v>
      </c>
      <c r="Y175" t="str">
        <f t="shared" si="14"/>
        <v>NO</v>
      </c>
    </row>
    <row r="176" spans="1:25" x14ac:dyDescent="0.25">
      <c r="A176" t="s">
        <v>34</v>
      </c>
      <c r="B176" s="1">
        <v>2017</v>
      </c>
      <c r="C176">
        <v>211424</v>
      </c>
      <c r="D176">
        <v>164871</v>
      </c>
      <c r="E176">
        <v>61227</v>
      </c>
      <c r="F176">
        <v>0</v>
      </c>
      <c r="G176">
        <f t="shared" si="10"/>
        <v>61227</v>
      </c>
      <c r="H176">
        <v>644749</v>
      </c>
      <c r="I176">
        <v>620972</v>
      </c>
      <c r="J176">
        <v>874253</v>
      </c>
      <c r="K176">
        <v>536165</v>
      </c>
      <c r="L176">
        <v>284982</v>
      </c>
      <c r="M176">
        <v>1835184</v>
      </c>
      <c r="O176">
        <v>73504</v>
      </c>
      <c r="P176">
        <v>4.05</v>
      </c>
      <c r="Q176">
        <v>48369</v>
      </c>
      <c r="R176">
        <v>8314</v>
      </c>
      <c r="S176">
        <v>1476051</v>
      </c>
      <c r="U176">
        <f t="shared" si="11"/>
        <v>0.34047267831721884</v>
      </c>
      <c r="V176">
        <f t="shared" si="12"/>
        <v>0.26550472485071791</v>
      </c>
      <c r="W176">
        <f t="shared" si="13"/>
        <v>9.8598648570305911E-2</v>
      </c>
      <c r="Y176" t="str">
        <f t="shared" si="14"/>
        <v>NO</v>
      </c>
    </row>
    <row r="177" spans="1:25" x14ac:dyDescent="0.25">
      <c r="A177" t="s">
        <v>34</v>
      </c>
      <c r="B177" s="1">
        <v>2018</v>
      </c>
      <c r="C177">
        <v>420896</v>
      </c>
      <c r="D177">
        <v>229953</v>
      </c>
      <c r="E177">
        <v>81440</v>
      </c>
      <c r="F177">
        <v>0</v>
      </c>
      <c r="G177">
        <f t="shared" si="10"/>
        <v>81440</v>
      </c>
      <c r="H177">
        <v>566284</v>
      </c>
      <c r="I177">
        <v>605516.5</v>
      </c>
      <c r="J177">
        <v>982075</v>
      </c>
      <c r="K177">
        <v>693098</v>
      </c>
      <c r="L177">
        <v>398899</v>
      </c>
      <c r="M177">
        <v>2032171</v>
      </c>
      <c r="O177">
        <v>37930</v>
      </c>
      <c r="P177">
        <v>1.96</v>
      </c>
      <c r="Q177">
        <v>162691</v>
      </c>
      <c r="R177">
        <v>20360.5</v>
      </c>
      <c r="S177">
        <v>1442784</v>
      </c>
      <c r="U177">
        <f t="shared" si="11"/>
        <v>0.69510244559809686</v>
      </c>
      <c r="V177">
        <f t="shared" si="12"/>
        <v>0.37976339207932402</v>
      </c>
      <c r="W177">
        <f t="shared" si="13"/>
        <v>0.1344967478177721</v>
      </c>
      <c r="Y177" t="str">
        <f t="shared" si="14"/>
        <v>NO</v>
      </c>
    </row>
    <row r="178" spans="1:25" x14ac:dyDescent="0.25">
      <c r="A178" t="s">
        <v>35</v>
      </c>
      <c r="B178" s="1">
        <v>2010</v>
      </c>
      <c r="C178">
        <v>1582537</v>
      </c>
      <c r="D178">
        <v>884489</v>
      </c>
      <c r="E178">
        <v>1560444</v>
      </c>
      <c r="F178">
        <v>0</v>
      </c>
      <c r="G178">
        <f t="shared" si="10"/>
        <v>1560444</v>
      </c>
      <c r="H178">
        <v>1408308</v>
      </c>
      <c r="I178">
        <v>1710323</v>
      </c>
      <c r="J178">
        <v>2132841</v>
      </c>
      <c r="K178">
        <v>2538161</v>
      </c>
      <c r="L178">
        <v>2058612</v>
      </c>
      <c r="M178">
        <v>6278958</v>
      </c>
      <c r="N178">
        <v>0.48</v>
      </c>
      <c r="O178" t="s">
        <v>1</v>
      </c>
      <c r="P178">
        <v>1.24</v>
      </c>
      <c r="Q178">
        <v>532138</v>
      </c>
      <c r="R178">
        <v>28602.400000000001</v>
      </c>
      <c r="S178">
        <v>3801878</v>
      </c>
      <c r="U178">
        <f t="shared" si="11"/>
        <v>0.92528545777610427</v>
      </c>
      <c r="V178">
        <f t="shared" si="12"/>
        <v>0.51714734585221622</v>
      </c>
      <c r="W178">
        <f t="shared" si="13"/>
        <v>0.9123680146966392</v>
      </c>
      <c r="Y178" t="str">
        <f t="shared" si="14"/>
        <v>NO</v>
      </c>
    </row>
    <row r="179" spans="1:25" x14ac:dyDescent="0.25">
      <c r="A179" t="s">
        <v>35</v>
      </c>
      <c r="B179" s="1">
        <v>2011</v>
      </c>
      <c r="C179">
        <v>1354851</v>
      </c>
      <c r="D179">
        <v>863090</v>
      </c>
      <c r="E179">
        <v>808172</v>
      </c>
      <c r="F179">
        <v>0</v>
      </c>
      <c r="G179">
        <f t="shared" si="10"/>
        <v>808172</v>
      </c>
      <c r="H179">
        <v>819866</v>
      </c>
      <c r="I179">
        <v>1114087</v>
      </c>
      <c r="J179">
        <v>2476858</v>
      </c>
      <c r="K179">
        <v>1790668</v>
      </c>
      <c r="L179">
        <v>2048808</v>
      </c>
      <c r="M179">
        <v>6023595</v>
      </c>
      <c r="N179">
        <v>0.37</v>
      </c>
      <c r="O179" t="s">
        <v>1</v>
      </c>
      <c r="P179">
        <v>1.88</v>
      </c>
      <c r="Q179">
        <v>286083</v>
      </c>
      <c r="R179">
        <v>9589.7999999999993</v>
      </c>
      <c r="S179">
        <v>3921280</v>
      </c>
      <c r="U179">
        <f t="shared" si="11"/>
        <v>1.2161087958121763</v>
      </c>
      <c r="V179">
        <f t="shared" si="12"/>
        <v>0.77470610463994283</v>
      </c>
      <c r="W179">
        <f t="shared" si="13"/>
        <v>0.72541192922994346</v>
      </c>
      <c r="Y179" t="str">
        <f t="shared" si="14"/>
        <v>NO</v>
      </c>
    </row>
    <row r="180" spans="1:25" x14ac:dyDescent="0.25">
      <c r="A180" t="s">
        <v>35</v>
      </c>
      <c r="B180" s="1">
        <v>2012</v>
      </c>
      <c r="C180">
        <v>2011045</v>
      </c>
      <c r="D180">
        <v>556705</v>
      </c>
      <c r="E180">
        <v>192585</v>
      </c>
      <c r="F180">
        <v>0</v>
      </c>
      <c r="G180">
        <f t="shared" si="10"/>
        <v>192585</v>
      </c>
      <c r="H180">
        <v>1500890</v>
      </c>
      <c r="I180">
        <v>1160378</v>
      </c>
      <c r="J180">
        <v>4208139</v>
      </c>
      <c r="K180">
        <v>1187301</v>
      </c>
      <c r="L180">
        <v>3767954</v>
      </c>
      <c r="M180">
        <v>9069828</v>
      </c>
      <c r="N180">
        <v>0.28999999999999998</v>
      </c>
      <c r="O180" t="s">
        <v>1</v>
      </c>
      <c r="P180">
        <v>-2.02</v>
      </c>
      <c r="Q180">
        <v>353376</v>
      </c>
      <c r="R180">
        <v>11966.3</v>
      </c>
      <c r="S180">
        <v>5415811</v>
      </c>
      <c r="U180">
        <f t="shared" si="11"/>
        <v>1.7330947329232371</v>
      </c>
      <c r="V180">
        <f t="shared" si="12"/>
        <v>0.47976176728617742</v>
      </c>
      <c r="W180">
        <f t="shared" si="13"/>
        <v>0.16596746922123654</v>
      </c>
      <c r="Y180" t="str">
        <f t="shared" si="14"/>
        <v>NO</v>
      </c>
    </row>
    <row r="181" spans="1:25" x14ac:dyDescent="0.25">
      <c r="A181" t="s">
        <v>35</v>
      </c>
      <c r="B181" s="1">
        <v>2013</v>
      </c>
      <c r="C181">
        <v>1909864</v>
      </c>
      <c r="D181">
        <v>649664</v>
      </c>
      <c r="E181">
        <v>193973</v>
      </c>
      <c r="F181">
        <v>0</v>
      </c>
      <c r="G181">
        <f t="shared" si="10"/>
        <v>193973</v>
      </c>
      <c r="H181">
        <v>2339239</v>
      </c>
      <c r="I181">
        <v>1920064.5</v>
      </c>
      <c r="J181">
        <v>3300826</v>
      </c>
      <c r="K181">
        <v>1947711</v>
      </c>
      <c r="L181">
        <v>2878017</v>
      </c>
      <c r="M181">
        <v>7027802</v>
      </c>
      <c r="N181">
        <v>0.7</v>
      </c>
      <c r="O181">
        <v>182195</v>
      </c>
      <c r="P181">
        <v>1.24</v>
      </c>
      <c r="Q181">
        <v>1136329</v>
      </c>
      <c r="R181">
        <v>24263.1</v>
      </c>
      <c r="S181">
        <v>2611617</v>
      </c>
      <c r="U181">
        <f t="shared" si="11"/>
        <v>0.99468741805288308</v>
      </c>
      <c r="V181">
        <f t="shared" si="12"/>
        <v>0.33835530004330583</v>
      </c>
      <c r="W181">
        <f t="shared" si="13"/>
        <v>0.10102421038459906</v>
      </c>
      <c r="Y181" t="str">
        <f t="shared" si="14"/>
        <v>NO</v>
      </c>
    </row>
    <row r="182" spans="1:25" x14ac:dyDescent="0.25">
      <c r="A182" t="s">
        <v>35</v>
      </c>
      <c r="B182" s="1">
        <v>2014</v>
      </c>
      <c r="C182">
        <v>2106024</v>
      </c>
      <c r="D182">
        <v>791432</v>
      </c>
      <c r="E182">
        <v>197578</v>
      </c>
      <c r="F182">
        <v>0</v>
      </c>
      <c r="G182">
        <f t="shared" si="10"/>
        <v>197578</v>
      </c>
      <c r="H182">
        <v>1266986</v>
      </c>
      <c r="I182">
        <v>1803112.5</v>
      </c>
      <c r="J182">
        <v>3940974</v>
      </c>
      <c r="K182">
        <v>1294836</v>
      </c>
      <c r="L182">
        <v>2630583</v>
      </c>
      <c r="M182">
        <v>7119190</v>
      </c>
      <c r="N182">
        <v>0.62</v>
      </c>
      <c r="O182">
        <v>515355</v>
      </c>
      <c r="P182">
        <v>6.1</v>
      </c>
      <c r="Q182">
        <v>1311834</v>
      </c>
      <c r="R182">
        <v>914229.3</v>
      </c>
      <c r="S182">
        <v>3256674</v>
      </c>
      <c r="U182">
        <f t="shared" si="11"/>
        <v>1.1679936775991515</v>
      </c>
      <c r="V182">
        <f t="shared" si="12"/>
        <v>0.43892546915403224</v>
      </c>
      <c r="W182">
        <f t="shared" si="13"/>
        <v>0.10957608025012305</v>
      </c>
      <c r="Y182" t="str">
        <f t="shared" si="14"/>
        <v>NO</v>
      </c>
    </row>
    <row r="183" spans="1:25" x14ac:dyDescent="0.25">
      <c r="A183" t="s">
        <v>35</v>
      </c>
      <c r="B183" s="1">
        <v>2015</v>
      </c>
      <c r="C183">
        <v>1695923</v>
      </c>
      <c r="D183">
        <v>1010088</v>
      </c>
      <c r="E183">
        <v>155871</v>
      </c>
      <c r="F183">
        <v>0</v>
      </c>
      <c r="G183">
        <f t="shared" si="10"/>
        <v>155871</v>
      </c>
      <c r="H183">
        <v>1065051</v>
      </c>
      <c r="I183">
        <v>1166018.5</v>
      </c>
      <c r="J183">
        <v>4013057</v>
      </c>
      <c r="K183">
        <v>1529778</v>
      </c>
      <c r="L183">
        <v>2506926</v>
      </c>
      <c r="M183">
        <v>7324700</v>
      </c>
      <c r="N183">
        <v>0.44</v>
      </c>
      <c r="O183">
        <v>515903</v>
      </c>
      <c r="P183">
        <v>6.66</v>
      </c>
      <c r="Q183">
        <v>1401624</v>
      </c>
      <c r="R183">
        <v>168935.1</v>
      </c>
      <c r="S183">
        <v>3315288</v>
      </c>
      <c r="U183">
        <f t="shared" si="11"/>
        <v>1.4544563401009503</v>
      </c>
      <c r="V183">
        <f t="shared" si="12"/>
        <v>0.86627098969699023</v>
      </c>
      <c r="W183">
        <f t="shared" si="13"/>
        <v>0.13367798195311653</v>
      </c>
      <c r="Y183" t="str">
        <f t="shared" si="14"/>
        <v>NO</v>
      </c>
    </row>
    <row r="184" spans="1:25" x14ac:dyDescent="0.25">
      <c r="A184" t="s">
        <v>35</v>
      </c>
      <c r="B184" s="1">
        <v>2016</v>
      </c>
      <c r="C184">
        <v>1750350</v>
      </c>
      <c r="D184">
        <v>1164518</v>
      </c>
      <c r="E184">
        <v>169755</v>
      </c>
      <c r="F184">
        <v>0</v>
      </c>
      <c r="G184">
        <f t="shared" si="10"/>
        <v>169755</v>
      </c>
      <c r="H184">
        <v>1134956</v>
      </c>
      <c r="I184">
        <v>1100003.5</v>
      </c>
      <c r="J184">
        <v>3971524</v>
      </c>
      <c r="K184">
        <v>1634252</v>
      </c>
      <c r="L184">
        <v>2210561</v>
      </c>
      <c r="M184">
        <v>7196600</v>
      </c>
      <c r="N184">
        <v>0.37</v>
      </c>
      <c r="O184">
        <v>598690</v>
      </c>
      <c r="P184">
        <v>5.85</v>
      </c>
      <c r="Q184">
        <v>1388819</v>
      </c>
      <c r="R184">
        <v>167226.79999999999</v>
      </c>
      <c r="S184">
        <v>3250880</v>
      </c>
      <c r="U184">
        <f t="shared" si="11"/>
        <v>1.5912222097475144</v>
      </c>
      <c r="V184">
        <f t="shared" si="12"/>
        <v>1.0586493588429491</v>
      </c>
      <c r="W184">
        <f t="shared" si="13"/>
        <v>0.15432223624743013</v>
      </c>
      <c r="Y184" t="str">
        <f t="shared" si="14"/>
        <v>NO</v>
      </c>
    </row>
    <row r="185" spans="1:25" x14ac:dyDescent="0.25">
      <c r="A185" t="s">
        <v>35</v>
      </c>
      <c r="B185" s="1">
        <v>2017</v>
      </c>
      <c r="C185">
        <v>2280649</v>
      </c>
      <c r="D185">
        <v>1066713</v>
      </c>
      <c r="E185">
        <v>267359</v>
      </c>
      <c r="F185">
        <v>0</v>
      </c>
      <c r="G185">
        <f t="shared" si="10"/>
        <v>267359</v>
      </c>
      <c r="H185">
        <v>1433389</v>
      </c>
      <c r="I185">
        <v>1284172.5</v>
      </c>
      <c r="J185">
        <v>5153920</v>
      </c>
      <c r="K185">
        <v>1688552</v>
      </c>
      <c r="L185">
        <v>2486405</v>
      </c>
      <c r="M185">
        <v>8606928</v>
      </c>
      <c r="N185">
        <v>0.39</v>
      </c>
      <c r="O185">
        <v>473696</v>
      </c>
      <c r="P185">
        <v>4.16</v>
      </c>
      <c r="Q185">
        <v>1939782</v>
      </c>
      <c r="R185">
        <v>425419.5</v>
      </c>
      <c r="S185">
        <v>3775813</v>
      </c>
      <c r="U185">
        <f t="shared" si="11"/>
        <v>1.7759677924889374</v>
      </c>
      <c r="V185">
        <f t="shared" si="12"/>
        <v>0.8306617685708112</v>
      </c>
      <c r="W185">
        <f t="shared" si="13"/>
        <v>0.20819555005266038</v>
      </c>
      <c r="Y185" t="str">
        <f t="shared" si="14"/>
        <v>NO</v>
      </c>
    </row>
    <row r="186" spans="1:25" x14ac:dyDescent="0.25">
      <c r="A186" t="s">
        <v>35</v>
      </c>
      <c r="B186" s="1">
        <v>2018</v>
      </c>
      <c r="C186">
        <v>12257322</v>
      </c>
      <c r="D186">
        <v>4736266</v>
      </c>
      <c r="E186">
        <v>449253</v>
      </c>
      <c r="F186">
        <v>0</v>
      </c>
      <c r="G186">
        <f t="shared" si="10"/>
        <v>449253</v>
      </c>
      <c r="H186">
        <v>6135954</v>
      </c>
      <c r="I186">
        <v>3784671.5</v>
      </c>
      <c r="J186">
        <v>24250736</v>
      </c>
      <c r="K186">
        <v>6569454</v>
      </c>
      <c r="L186">
        <v>12938642</v>
      </c>
      <c r="M186">
        <v>39879137</v>
      </c>
      <c r="N186">
        <v>0.5</v>
      </c>
      <c r="O186">
        <v>1319978</v>
      </c>
      <c r="P186">
        <v>3.29</v>
      </c>
      <c r="Q186">
        <v>10018885</v>
      </c>
      <c r="R186">
        <v>509716.2</v>
      </c>
      <c r="S186">
        <v>16878141</v>
      </c>
      <c r="U186">
        <f t="shared" si="11"/>
        <v>3.2386752720810774</v>
      </c>
      <c r="V186">
        <f t="shared" si="12"/>
        <v>1.251433843069339</v>
      </c>
      <c r="W186">
        <f t="shared" si="13"/>
        <v>0.11870330093377986</v>
      </c>
      <c r="Y186" t="str">
        <f t="shared" si="14"/>
        <v>NO</v>
      </c>
    </row>
  </sheetData>
  <mergeCells count="1">
    <mergeCell ref="U6:W6"/>
  </mergeCells>
  <dataValidations count="1">
    <dataValidation allowBlank="1" showErrorMessage="1" promptTitle="TRAFO" prompt="$B$4:$QY$9" sqref="B4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Y226"/>
  <sheetViews>
    <sheetView topLeftCell="A171" workbookViewId="0">
      <selection activeCell="D31" sqref="D31"/>
    </sheetView>
  </sheetViews>
  <sheetFormatPr baseColWidth="10" defaultRowHeight="15" x14ac:dyDescent="0.25"/>
  <sheetData>
    <row r="4" spans="1:25" x14ac:dyDescent="0.25">
      <c r="B4" s="1"/>
    </row>
    <row r="5" spans="1:25" x14ac:dyDescent="0.25">
      <c r="B5" s="1"/>
    </row>
    <row r="6" spans="1:25" x14ac:dyDescent="0.25">
      <c r="B6" s="1"/>
      <c r="U6" s="20" t="s">
        <v>78</v>
      </c>
      <c r="V6" s="20"/>
      <c r="W6" s="20"/>
      <c r="Y6" t="s">
        <v>77</v>
      </c>
    </row>
    <row r="7" spans="1:25" x14ac:dyDescent="0.25">
      <c r="A7" t="s">
        <v>0</v>
      </c>
      <c r="B7" s="1" t="s">
        <v>44</v>
      </c>
      <c r="C7" t="s">
        <v>66</v>
      </c>
      <c r="D7" t="s">
        <v>67</v>
      </c>
      <c r="E7" t="s">
        <v>68</v>
      </c>
      <c r="F7" t="s">
        <v>43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45</v>
      </c>
      <c r="B8" s="1">
        <v>2010</v>
      </c>
      <c r="C8">
        <v>126822</v>
      </c>
      <c r="D8">
        <v>7185</v>
      </c>
      <c r="E8">
        <v>107174</v>
      </c>
      <c r="F8">
        <v>0</v>
      </c>
      <c r="G8">
        <f t="shared" ref="G8:G71" si="0">E8+F8</f>
        <v>107174</v>
      </c>
      <c r="H8">
        <v>481353</v>
      </c>
      <c r="I8">
        <v>240676.5</v>
      </c>
      <c r="J8">
        <v>261540</v>
      </c>
      <c r="K8">
        <v>128327</v>
      </c>
      <c r="L8">
        <v>30596</v>
      </c>
      <c r="M8">
        <v>426383</v>
      </c>
      <c r="N8" t="s">
        <v>1</v>
      </c>
      <c r="O8">
        <v>15633</v>
      </c>
      <c r="P8">
        <v>4</v>
      </c>
      <c r="Q8">
        <v>116046</v>
      </c>
      <c r="R8" t="s">
        <v>1</v>
      </c>
      <c r="S8">
        <v>208200</v>
      </c>
      <c r="U8">
        <f>C8/I8</f>
        <v>0.52693968875232933</v>
      </c>
      <c r="V8">
        <f>D8/I8</f>
        <v>2.9853350867242959E-2</v>
      </c>
      <c r="W8">
        <f>G8/I8</f>
        <v>0.44530313512121045</v>
      </c>
      <c r="Y8" t="str">
        <f>IF(AND(U8&lt;0.33,V8&lt;0.33,W8&lt;0.33),"YES","NO")</f>
        <v>NO</v>
      </c>
    </row>
    <row r="9" spans="1:25" x14ac:dyDescent="0.25">
      <c r="A9" t="s">
        <v>45</v>
      </c>
      <c r="B9" s="1">
        <v>2011</v>
      </c>
      <c r="C9">
        <v>379566</v>
      </c>
      <c r="D9">
        <v>8124</v>
      </c>
      <c r="E9">
        <v>42643</v>
      </c>
      <c r="F9">
        <v>0</v>
      </c>
      <c r="G9">
        <f t="shared" si="0"/>
        <v>42643</v>
      </c>
      <c r="H9">
        <v>590422</v>
      </c>
      <c r="I9">
        <v>535887.5</v>
      </c>
      <c r="J9">
        <v>601317</v>
      </c>
      <c r="K9">
        <v>77068</v>
      </c>
      <c r="L9">
        <v>57877</v>
      </c>
      <c r="M9">
        <v>721198</v>
      </c>
      <c r="N9">
        <v>1.71</v>
      </c>
      <c r="O9">
        <v>13426</v>
      </c>
      <c r="P9">
        <v>1.91</v>
      </c>
      <c r="Q9">
        <v>373978</v>
      </c>
      <c r="R9">
        <v>67438.8</v>
      </c>
      <c r="S9">
        <v>214029</v>
      </c>
      <c r="U9">
        <f t="shared" ref="U9:U72" si="1">C9/I9</f>
        <v>0.70829418488022211</v>
      </c>
      <c r="V9">
        <f t="shared" ref="V9:V72" si="2">D9/I9</f>
        <v>1.5159898299549812E-2</v>
      </c>
      <c r="W9">
        <f t="shared" ref="W9:W72" si="3">G9/I9</f>
        <v>7.9574537566186931E-2</v>
      </c>
      <c r="Y9" t="str">
        <f t="shared" ref="Y9:Y72" si="4">IF(AND(U9&lt;0.33,V9&lt;0.33,W9&lt;0.33),"YES","NO")</f>
        <v>NO</v>
      </c>
    </row>
    <row r="10" spans="1:25" x14ac:dyDescent="0.25">
      <c r="A10" t="s">
        <v>45</v>
      </c>
      <c r="B10" s="1">
        <v>2012</v>
      </c>
      <c r="C10">
        <v>465322</v>
      </c>
      <c r="D10">
        <v>12430</v>
      </c>
      <c r="E10">
        <v>783</v>
      </c>
      <c r="F10">
        <v>0</v>
      </c>
      <c r="G10">
        <f t="shared" si="0"/>
        <v>783</v>
      </c>
      <c r="H10">
        <v>514800</v>
      </c>
      <c r="I10">
        <v>552611</v>
      </c>
      <c r="J10">
        <v>744337</v>
      </c>
      <c r="K10">
        <v>42521</v>
      </c>
      <c r="L10">
        <v>131196</v>
      </c>
      <c r="M10">
        <v>830255</v>
      </c>
      <c r="N10">
        <v>2.71</v>
      </c>
      <c r="O10">
        <v>-1690</v>
      </c>
      <c r="P10">
        <v>-0.04</v>
      </c>
      <c r="Q10">
        <v>417419</v>
      </c>
      <c r="R10">
        <v>80085.8</v>
      </c>
      <c r="S10">
        <v>207098</v>
      </c>
      <c r="U10">
        <f t="shared" si="1"/>
        <v>0.84204259415755389</v>
      </c>
      <c r="V10">
        <f t="shared" si="2"/>
        <v>2.2493218556995789E-2</v>
      </c>
      <c r="W10">
        <f t="shared" si="3"/>
        <v>1.4169099058831619E-3</v>
      </c>
      <c r="Y10" t="str">
        <f t="shared" si="4"/>
        <v>NO</v>
      </c>
    </row>
    <row r="11" spans="1:25" x14ac:dyDescent="0.25">
      <c r="A11" t="s">
        <v>45</v>
      </c>
      <c r="B11" s="1">
        <v>2013</v>
      </c>
      <c r="C11">
        <v>482825</v>
      </c>
      <c r="D11">
        <v>18449</v>
      </c>
      <c r="E11">
        <v>838</v>
      </c>
      <c r="F11">
        <v>0</v>
      </c>
      <c r="G11">
        <f t="shared" si="0"/>
        <v>838</v>
      </c>
      <c r="H11">
        <v>574929</v>
      </c>
      <c r="I11">
        <v>544864.5</v>
      </c>
      <c r="J11">
        <v>816321</v>
      </c>
      <c r="K11">
        <v>75797</v>
      </c>
      <c r="L11">
        <v>215392</v>
      </c>
      <c r="M11">
        <v>933704</v>
      </c>
      <c r="N11">
        <v>2.1</v>
      </c>
      <c r="O11">
        <v>-5797</v>
      </c>
      <c r="P11">
        <v>-0.67</v>
      </c>
      <c r="Q11">
        <v>369475</v>
      </c>
      <c r="R11">
        <v>31689</v>
      </c>
      <c r="S11">
        <v>265535</v>
      </c>
      <c r="U11">
        <f t="shared" si="1"/>
        <v>0.88613774617358998</v>
      </c>
      <c r="V11">
        <f t="shared" si="2"/>
        <v>3.3859794499366359E-2</v>
      </c>
      <c r="W11">
        <f t="shared" si="3"/>
        <v>1.5379970616547784E-3</v>
      </c>
      <c r="Y11" t="str">
        <f t="shared" si="4"/>
        <v>NO</v>
      </c>
    </row>
    <row r="12" spans="1:25" x14ac:dyDescent="0.25">
      <c r="A12" t="s">
        <v>45</v>
      </c>
      <c r="B12" s="1">
        <v>2014</v>
      </c>
      <c r="C12">
        <v>497904</v>
      </c>
      <c r="D12">
        <v>32497</v>
      </c>
      <c r="E12">
        <v>1763</v>
      </c>
      <c r="F12">
        <v>0</v>
      </c>
      <c r="G12">
        <f t="shared" si="0"/>
        <v>1763</v>
      </c>
      <c r="H12">
        <v>416565</v>
      </c>
      <c r="I12">
        <v>495747</v>
      </c>
      <c r="J12">
        <v>792590</v>
      </c>
      <c r="K12">
        <v>103785</v>
      </c>
      <c r="L12">
        <v>313433</v>
      </c>
      <c r="M12">
        <v>931118</v>
      </c>
      <c r="N12">
        <v>2.78</v>
      </c>
      <c r="O12">
        <v>-16241</v>
      </c>
      <c r="P12">
        <v>-2.27</v>
      </c>
      <c r="Q12">
        <v>324618</v>
      </c>
      <c r="R12">
        <v>33993.800000000003</v>
      </c>
      <c r="S12">
        <v>205294</v>
      </c>
      <c r="U12">
        <f t="shared" si="1"/>
        <v>1.0043510096884096</v>
      </c>
      <c r="V12">
        <f t="shared" si="2"/>
        <v>6.5551581754402954E-2</v>
      </c>
      <c r="W12">
        <f t="shared" si="3"/>
        <v>3.556249457888802E-3</v>
      </c>
      <c r="Y12" t="str">
        <f t="shared" si="4"/>
        <v>NO</v>
      </c>
    </row>
    <row r="13" spans="1:25" x14ac:dyDescent="0.25">
      <c r="A13" t="s">
        <v>45</v>
      </c>
      <c r="B13" s="1">
        <v>2015</v>
      </c>
      <c r="C13">
        <v>514330</v>
      </c>
      <c r="D13">
        <v>21239</v>
      </c>
      <c r="E13">
        <v>3337</v>
      </c>
      <c r="F13">
        <v>0</v>
      </c>
      <c r="G13">
        <f t="shared" si="0"/>
        <v>3337</v>
      </c>
      <c r="H13">
        <v>227217</v>
      </c>
      <c r="I13">
        <v>321891</v>
      </c>
      <c r="J13">
        <v>767073</v>
      </c>
      <c r="K13">
        <v>103975</v>
      </c>
      <c r="L13">
        <v>208900</v>
      </c>
      <c r="M13">
        <v>893496</v>
      </c>
      <c r="N13">
        <v>2.1800000000000002</v>
      </c>
      <c r="O13">
        <v>-7409</v>
      </c>
      <c r="P13">
        <v>-1.48</v>
      </c>
      <c r="Q13">
        <v>436961</v>
      </c>
      <c r="R13">
        <v>40334.800000000003</v>
      </c>
      <c r="S13">
        <v>153049</v>
      </c>
      <c r="U13">
        <f t="shared" si="1"/>
        <v>1.5978390200409456</v>
      </c>
      <c r="V13">
        <f t="shared" si="2"/>
        <v>6.5981962838352115E-2</v>
      </c>
      <c r="W13">
        <f t="shared" si="3"/>
        <v>1.0366863317085598E-2</v>
      </c>
      <c r="Y13" t="str">
        <f t="shared" si="4"/>
        <v>NO</v>
      </c>
    </row>
    <row r="14" spans="1:25" x14ac:dyDescent="0.25">
      <c r="A14" t="s">
        <v>45</v>
      </c>
      <c r="B14" s="1">
        <v>2016</v>
      </c>
      <c r="C14">
        <v>507683</v>
      </c>
      <c r="D14">
        <v>32717</v>
      </c>
      <c r="E14">
        <v>3094</v>
      </c>
      <c r="F14">
        <v>0</v>
      </c>
      <c r="G14">
        <f t="shared" si="0"/>
        <v>3094</v>
      </c>
      <c r="H14">
        <v>354597</v>
      </c>
      <c r="I14">
        <v>290907</v>
      </c>
      <c r="J14">
        <v>745222</v>
      </c>
      <c r="K14">
        <v>116849</v>
      </c>
      <c r="L14">
        <v>274720</v>
      </c>
      <c r="M14">
        <v>869935</v>
      </c>
      <c r="N14">
        <v>2.25</v>
      </c>
      <c r="O14">
        <v>-5157</v>
      </c>
      <c r="P14">
        <v>-0.63</v>
      </c>
      <c r="Q14">
        <v>386595</v>
      </c>
      <c r="R14">
        <v>30294.2</v>
      </c>
      <c r="S14">
        <v>107055</v>
      </c>
      <c r="U14">
        <f t="shared" si="1"/>
        <v>1.745172855929902</v>
      </c>
      <c r="V14">
        <f t="shared" si="2"/>
        <v>0.1124654958457514</v>
      </c>
      <c r="W14">
        <f t="shared" si="3"/>
        <v>1.0635701444104129E-2</v>
      </c>
      <c r="Y14" t="str">
        <f t="shared" si="4"/>
        <v>NO</v>
      </c>
    </row>
    <row r="15" spans="1:25" x14ac:dyDescent="0.25">
      <c r="A15" t="s">
        <v>45</v>
      </c>
      <c r="B15" s="1">
        <v>2017</v>
      </c>
      <c r="C15">
        <v>517922</v>
      </c>
      <c r="D15">
        <v>38334</v>
      </c>
      <c r="E15">
        <v>5382</v>
      </c>
      <c r="F15">
        <v>0</v>
      </c>
      <c r="G15">
        <f t="shared" si="0"/>
        <v>5382</v>
      </c>
      <c r="H15">
        <v>399352</v>
      </c>
      <c r="I15">
        <v>376974.5</v>
      </c>
      <c r="J15">
        <v>713731</v>
      </c>
      <c r="K15">
        <v>128786</v>
      </c>
      <c r="L15">
        <v>331477</v>
      </c>
      <c r="M15">
        <v>850330</v>
      </c>
      <c r="N15">
        <v>11.33</v>
      </c>
      <c r="O15">
        <v>-27112</v>
      </c>
      <c r="P15">
        <v>-3.2</v>
      </c>
      <c r="Q15">
        <v>371453</v>
      </c>
      <c r="R15">
        <v>62092.4</v>
      </c>
      <c r="S15">
        <v>38123</v>
      </c>
      <c r="U15">
        <f t="shared" si="1"/>
        <v>1.373891337477734</v>
      </c>
      <c r="V15">
        <f t="shared" si="2"/>
        <v>0.10168857575247132</v>
      </c>
      <c r="W15">
        <f t="shared" si="3"/>
        <v>1.4276827742990574E-2</v>
      </c>
      <c r="Y15" t="str">
        <f t="shared" si="4"/>
        <v>NO</v>
      </c>
    </row>
    <row r="16" spans="1:25" x14ac:dyDescent="0.25">
      <c r="A16" t="s">
        <v>45</v>
      </c>
      <c r="B16" s="1">
        <v>2018</v>
      </c>
      <c r="C16">
        <v>500767</v>
      </c>
      <c r="D16">
        <v>51308</v>
      </c>
      <c r="E16">
        <v>1821</v>
      </c>
      <c r="F16">
        <v>0</v>
      </c>
      <c r="G16">
        <f t="shared" si="0"/>
        <v>1821</v>
      </c>
      <c r="H16">
        <v>354597</v>
      </c>
      <c r="I16">
        <v>376974.5</v>
      </c>
      <c r="J16">
        <v>685451</v>
      </c>
      <c r="K16">
        <v>118588</v>
      </c>
      <c r="L16">
        <v>409508</v>
      </c>
      <c r="M16">
        <v>816551</v>
      </c>
      <c r="N16">
        <v>-10.5</v>
      </c>
      <c r="O16">
        <v>-26043</v>
      </c>
      <c r="P16">
        <v>-3.18</v>
      </c>
      <c r="Q16">
        <v>323651</v>
      </c>
      <c r="R16">
        <v>37648.800000000003</v>
      </c>
      <c r="S16">
        <v>-37863</v>
      </c>
      <c r="U16">
        <f t="shared" si="1"/>
        <v>1.3283842806343664</v>
      </c>
      <c r="V16">
        <f t="shared" si="2"/>
        <v>0.13610469673678194</v>
      </c>
      <c r="W16">
        <f t="shared" si="3"/>
        <v>4.8305654626506567E-3</v>
      </c>
      <c r="Y16" t="str">
        <f t="shared" si="4"/>
        <v>NO</v>
      </c>
    </row>
    <row r="17" spans="1:25" x14ac:dyDescent="0.25">
      <c r="A17" t="s">
        <v>46</v>
      </c>
      <c r="B17" s="1">
        <v>2010</v>
      </c>
      <c r="C17">
        <v>6135</v>
      </c>
      <c r="D17">
        <v>14893</v>
      </c>
      <c r="E17">
        <v>4699</v>
      </c>
      <c r="F17">
        <v>0</v>
      </c>
      <c r="G17">
        <f t="shared" si="0"/>
        <v>4699</v>
      </c>
      <c r="H17">
        <v>75535</v>
      </c>
      <c r="I17">
        <v>61425</v>
      </c>
      <c r="J17">
        <v>8586</v>
      </c>
      <c r="K17">
        <v>29546</v>
      </c>
      <c r="L17">
        <v>13904</v>
      </c>
      <c r="M17">
        <v>38853</v>
      </c>
      <c r="N17">
        <v>3.04</v>
      </c>
      <c r="O17">
        <v>2694</v>
      </c>
      <c r="P17">
        <v>5.98</v>
      </c>
      <c r="Q17">
        <v>4066</v>
      </c>
      <c r="R17">
        <v>16293.6</v>
      </c>
      <c r="S17">
        <v>20493</v>
      </c>
      <c r="U17">
        <f t="shared" si="1"/>
        <v>9.9877899877899884E-2</v>
      </c>
      <c r="V17">
        <f t="shared" si="2"/>
        <v>0.24245828245828246</v>
      </c>
      <c r="W17">
        <f t="shared" si="3"/>
        <v>7.6499796499796505E-2</v>
      </c>
      <c r="Y17" t="str">
        <f t="shared" si="4"/>
        <v>YES</v>
      </c>
    </row>
    <row r="18" spans="1:25" x14ac:dyDescent="0.25">
      <c r="A18" t="s">
        <v>46</v>
      </c>
      <c r="B18" s="1">
        <v>2011</v>
      </c>
      <c r="C18">
        <v>7887</v>
      </c>
      <c r="D18">
        <v>15504</v>
      </c>
      <c r="E18">
        <v>2081</v>
      </c>
      <c r="F18">
        <v>0</v>
      </c>
      <c r="G18">
        <f t="shared" si="0"/>
        <v>2081</v>
      </c>
      <c r="H18">
        <v>63320</v>
      </c>
      <c r="I18">
        <v>69427.5</v>
      </c>
      <c r="J18">
        <v>9706</v>
      </c>
      <c r="K18">
        <v>29327</v>
      </c>
      <c r="L18">
        <v>15845</v>
      </c>
      <c r="M18">
        <v>39591</v>
      </c>
      <c r="N18">
        <v>3.31</v>
      </c>
      <c r="O18">
        <v>2046</v>
      </c>
      <c r="P18">
        <v>4.34</v>
      </c>
      <c r="Q18">
        <v>2919</v>
      </c>
      <c r="R18">
        <v>6177.9</v>
      </c>
      <c r="S18">
        <v>20574</v>
      </c>
      <c r="U18">
        <f t="shared" si="1"/>
        <v>0.11360051852652048</v>
      </c>
      <c r="V18">
        <f t="shared" si="2"/>
        <v>0.22331208814950848</v>
      </c>
      <c r="W18">
        <f t="shared" si="3"/>
        <v>2.9973713586115013E-2</v>
      </c>
      <c r="Y18" t="str">
        <f t="shared" si="4"/>
        <v>YES</v>
      </c>
    </row>
    <row r="19" spans="1:25" x14ac:dyDescent="0.25">
      <c r="A19" t="s">
        <v>46</v>
      </c>
      <c r="B19" s="1">
        <v>2012</v>
      </c>
      <c r="C19">
        <v>13096</v>
      </c>
      <c r="D19">
        <v>17602</v>
      </c>
      <c r="E19">
        <v>2485</v>
      </c>
      <c r="F19">
        <v>0</v>
      </c>
      <c r="G19">
        <f t="shared" si="0"/>
        <v>2485</v>
      </c>
      <c r="H19">
        <v>55598</v>
      </c>
      <c r="I19">
        <v>59459</v>
      </c>
      <c r="J19">
        <v>10217</v>
      </c>
      <c r="K19" t="s">
        <v>1</v>
      </c>
      <c r="L19">
        <v>18850</v>
      </c>
      <c r="M19">
        <v>43567</v>
      </c>
      <c r="N19">
        <v>3.07</v>
      </c>
      <c r="O19">
        <v>2430</v>
      </c>
      <c r="P19">
        <v>5.19</v>
      </c>
      <c r="Q19">
        <v>2967</v>
      </c>
      <c r="R19">
        <v>2527.4</v>
      </c>
      <c r="S19">
        <v>21433</v>
      </c>
      <c r="U19">
        <f t="shared" si="1"/>
        <v>0.2202526110429035</v>
      </c>
      <c r="V19">
        <f t="shared" si="2"/>
        <v>0.2960359239139575</v>
      </c>
      <c r="W19">
        <f t="shared" si="3"/>
        <v>4.1793504767991388E-2</v>
      </c>
      <c r="Y19" t="str">
        <f t="shared" si="4"/>
        <v>YES</v>
      </c>
    </row>
    <row r="20" spans="1:25" x14ac:dyDescent="0.25">
      <c r="A20" t="s">
        <v>46</v>
      </c>
      <c r="B20" s="1">
        <v>2013</v>
      </c>
      <c r="C20">
        <v>11343</v>
      </c>
      <c r="D20">
        <v>15105</v>
      </c>
      <c r="E20">
        <v>2743</v>
      </c>
      <c r="F20">
        <v>0</v>
      </c>
      <c r="G20">
        <f t="shared" si="0"/>
        <v>2743</v>
      </c>
      <c r="H20">
        <v>39733</v>
      </c>
      <c r="I20">
        <v>47665.5</v>
      </c>
      <c r="J20">
        <v>9711</v>
      </c>
      <c r="K20">
        <v>33505</v>
      </c>
      <c r="L20">
        <v>19642</v>
      </c>
      <c r="M20">
        <v>43952</v>
      </c>
      <c r="N20">
        <v>2.14</v>
      </c>
      <c r="O20">
        <v>2997</v>
      </c>
      <c r="P20">
        <v>5.83</v>
      </c>
      <c r="Q20">
        <v>1866</v>
      </c>
      <c r="R20">
        <v>1738.1</v>
      </c>
      <c r="S20">
        <v>22116</v>
      </c>
      <c r="U20">
        <f t="shared" si="1"/>
        <v>0.23797085942662932</v>
      </c>
      <c r="V20">
        <f t="shared" si="2"/>
        <v>0.31689586808068732</v>
      </c>
      <c r="W20">
        <f t="shared" si="3"/>
        <v>5.7546863035109252E-2</v>
      </c>
      <c r="Y20" t="str">
        <f t="shared" si="4"/>
        <v>YES</v>
      </c>
    </row>
    <row r="21" spans="1:25" x14ac:dyDescent="0.25">
      <c r="A21" t="s">
        <v>46</v>
      </c>
      <c r="B21" s="1">
        <v>2014</v>
      </c>
      <c r="C21">
        <v>9288</v>
      </c>
      <c r="D21">
        <v>17408</v>
      </c>
      <c r="E21">
        <v>1824</v>
      </c>
      <c r="F21">
        <v>0</v>
      </c>
      <c r="G21">
        <f t="shared" si="0"/>
        <v>1824</v>
      </c>
      <c r="H21">
        <v>32292</v>
      </c>
      <c r="I21">
        <v>36012.5</v>
      </c>
      <c r="J21">
        <v>9135</v>
      </c>
      <c r="K21">
        <v>37035</v>
      </c>
      <c r="L21">
        <v>22117</v>
      </c>
      <c r="M21">
        <v>47137</v>
      </c>
      <c r="N21">
        <v>1.6</v>
      </c>
      <c r="O21">
        <v>3665</v>
      </c>
      <c r="P21">
        <v>6.68</v>
      </c>
      <c r="Q21">
        <v>1171</v>
      </c>
      <c r="R21">
        <v>7000.9</v>
      </c>
      <c r="S21">
        <v>23426</v>
      </c>
      <c r="U21">
        <f t="shared" si="1"/>
        <v>0.25791044776119404</v>
      </c>
      <c r="V21">
        <f t="shared" si="2"/>
        <v>0.48338771259979174</v>
      </c>
      <c r="W21">
        <f t="shared" si="3"/>
        <v>5.0649080180492884E-2</v>
      </c>
      <c r="Y21" t="str">
        <f t="shared" si="4"/>
        <v>NO</v>
      </c>
    </row>
    <row r="22" spans="1:25" x14ac:dyDescent="0.25">
      <c r="A22" t="s">
        <v>46</v>
      </c>
      <c r="B22" s="1">
        <v>2015</v>
      </c>
      <c r="C22">
        <v>9017</v>
      </c>
      <c r="D22">
        <v>17437</v>
      </c>
      <c r="E22">
        <v>1946</v>
      </c>
      <c r="F22">
        <v>0</v>
      </c>
      <c r="G22">
        <f t="shared" si="0"/>
        <v>1946</v>
      </c>
      <c r="H22">
        <v>31871</v>
      </c>
      <c r="I22">
        <v>32081.5</v>
      </c>
      <c r="J22">
        <v>9937</v>
      </c>
      <c r="K22">
        <v>37892</v>
      </c>
      <c r="L22">
        <v>22102</v>
      </c>
      <c r="M22">
        <v>49040</v>
      </c>
      <c r="N22">
        <v>1.1499999999999999</v>
      </c>
      <c r="O22">
        <v>3610</v>
      </c>
      <c r="P22">
        <v>6.16</v>
      </c>
      <c r="Q22">
        <v>1879</v>
      </c>
      <c r="R22">
        <v>2825.4</v>
      </c>
      <c r="S22">
        <v>24510</v>
      </c>
      <c r="U22">
        <f t="shared" si="1"/>
        <v>0.28106541153000952</v>
      </c>
      <c r="V22">
        <f t="shared" si="2"/>
        <v>0.54352196748905135</v>
      </c>
      <c r="W22">
        <f t="shared" si="3"/>
        <v>6.0658011626638406E-2</v>
      </c>
      <c r="Y22" t="str">
        <f t="shared" si="4"/>
        <v>NO</v>
      </c>
    </row>
    <row r="23" spans="1:25" x14ac:dyDescent="0.25">
      <c r="A23" t="s">
        <v>46</v>
      </c>
      <c r="B23" s="1">
        <v>2016</v>
      </c>
      <c r="C23">
        <v>9322</v>
      </c>
      <c r="D23">
        <v>20401</v>
      </c>
      <c r="E23">
        <v>2248</v>
      </c>
      <c r="F23">
        <v>0</v>
      </c>
      <c r="G23">
        <f t="shared" si="0"/>
        <v>2248</v>
      </c>
      <c r="H23">
        <v>33696</v>
      </c>
      <c r="I23">
        <v>32783.5</v>
      </c>
      <c r="J23">
        <v>10323</v>
      </c>
      <c r="K23">
        <v>40523</v>
      </c>
      <c r="L23">
        <v>24247</v>
      </c>
      <c r="M23">
        <v>52167</v>
      </c>
      <c r="N23">
        <v>1.35</v>
      </c>
      <c r="O23">
        <v>2549</v>
      </c>
      <c r="P23">
        <v>4.47</v>
      </c>
      <c r="Q23">
        <v>2619</v>
      </c>
      <c r="R23">
        <v>4268.5</v>
      </c>
      <c r="S23">
        <v>24359</v>
      </c>
      <c r="U23">
        <f t="shared" si="1"/>
        <v>0.28435035917458479</v>
      </c>
      <c r="V23">
        <f t="shared" si="2"/>
        <v>0.6222947519331371</v>
      </c>
      <c r="W23">
        <f t="shared" si="3"/>
        <v>6.8571079964006285E-2</v>
      </c>
      <c r="Y23" t="str">
        <f t="shared" si="4"/>
        <v>NO</v>
      </c>
    </row>
    <row r="24" spans="1:25" x14ac:dyDescent="0.25">
      <c r="A24" t="s">
        <v>46</v>
      </c>
      <c r="B24" s="1">
        <v>2017</v>
      </c>
      <c r="C24">
        <v>13628</v>
      </c>
      <c r="D24">
        <v>17922</v>
      </c>
      <c r="E24">
        <v>3645</v>
      </c>
      <c r="F24">
        <v>0</v>
      </c>
      <c r="G24">
        <f t="shared" si="0"/>
        <v>3645</v>
      </c>
      <c r="H24">
        <v>33836</v>
      </c>
      <c r="I24">
        <v>33766</v>
      </c>
      <c r="J24">
        <v>10907</v>
      </c>
      <c r="K24">
        <v>50285</v>
      </c>
      <c r="L24">
        <v>32897</v>
      </c>
      <c r="M24">
        <v>62928</v>
      </c>
      <c r="N24">
        <v>1.26</v>
      </c>
      <c r="O24">
        <v>5145</v>
      </c>
      <c r="P24">
        <v>7.92</v>
      </c>
      <c r="Q24">
        <v>2679</v>
      </c>
      <c r="R24">
        <v>2262</v>
      </c>
      <c r="S24">
        <v>26177</v>
      </c>
      <c r="U24">
        <f t="shared" si="1"/>
        <v>0.40360125570100103</v>
      </c>
      <c r="V24">
        <f t="shared" si="2"/>
        <v>0.53077059764259904</v>
      </c>
      <c r="W24">
        <f t="shared" si="3"/>
        <v>0.10794882426109104</v>
      </c>
      <c r="Y24" t="str">
        <f t="shared" si="4"/>
        <v>NO</v>
      </c>
    </row>
    <row r="25" spans="1:25" x14ac:dyDescent="0.25">
      <c r="A25" t="s">
        <v>46</v>
      </c>
      <c r="B25" s="1">
        <v>2018</v>
      </c>
      <c r="C25">
        <v>18849</v>
      </c>
      <c r="D25">
        <v>23075</v>
      </c>
      <c r="E25">
        <v>5273</v>
      </c>
      <c r="F25">
        <v>0</v>
      </c>
      <c r="G25">
        <f t="shared" si="0"/>
        <v>5273</v>
      </c>
      <c r="H25">
        <v>35662</v>
      </c>
      <c r="I25">
        <v>34749</v>
      </c>
      <c r="J25">
        <v>11479</v>
      </c>
      <c r="K25">
        <v>54915</v>
      </c>
      <c r="L25">
        <v>37790</v>
      </c>
      <c r="M25">
        <v>68962</v>
      </c>
      <c r="N25">
        <v>1.26</v>
      </c>
      <c r="O25">
        <v>5569</v>
      </c>
      <c r="P25">
        <v>6.78</v>
      </c>
      <c r="Q25">
        <v>2397</v>
      </c>
      <c r="R25">
        <v>1454.6</v>
      </c>
      <c r="S25">
        <v>27925</v>
      </c>
      <c r="U25">
        <f t="shared" si="1"/>
        <v>0.54243287576620913</v>
      </c>
      <c r="V25">
        <f t="shared" si="2"/>
        <v>0.66404788627010847</v>
      </c>
      <c r="W25">
        <f t="shared" si="3"/>
        <v>0.15174537396759619</v>
      </c>
      <c r="Y25" t="str">
        <f t="shared" si="4"/>
        <v>NO</v>
      </c>
    </row>
    <row r="26" spans="1:25" x14ac:dyDescent="0.25">
      <c r="A26" t="s">
        <v>47</v>
      </c>
      <c r="B26" s="1">
        <v>2010</v>
      </c>
      <c r="C26">
        <v>35715</v>
      </c>
      <c r="D26">
        <v>43013</v>
      </c>
      <c r="E26">
        <v>26210</v>
      </c>
      <c r="F26">
        <v>23</v>
      </c>
      <c r="G26">
        <f t="shared" si="0"/>
        <v>26233</v>
      </c>
      <c r="H26">
        <v>65525</v>
      </c>
      <c r="I26">
        <v>68280.5</v>
      </c>
      <c r="J26">
        <v>41675</v>
      </c>
      <c r="K26">
        <v>99215</v>
      </c>
      <c r="L26">
        <v>73591</v>
      </c>
      <c r="M26">
        <v>147313</v>
      </c>
      <c r="N26">
        <v>1.18</v>
      </c>
      <c r="O26">
        <v>3710</v>
      </c>
      <c r="P26">
        <v>4.97</v>
      </c>
      <c r="Q26">
        <v>21522</v>
      </c>
      <c r="R26">
        <v>21.8</v>
      </c>
      <c r="S26">
        <v>46038</v>
      </c>
      <c r="U26">
        <f t="shared" si="1"/>
        <v>0.52306295355189258</v>
      </c>
      <c r="V26">
        <f t="shared" si="2"/>
        <v>0.62994559207972989</v>
      </c>
      <c r="W26">
        <f t="shared" si="3"/>
        <v>0.3841946090025703</v>
      </c>
      <c r="Y26" t="str">
        <f t="shared" si="4"/>
        <v>NO</v>
      </c>
    </row>
    <row r="27" spans="1:25" x14ac:dyDescent="0.25">
      <c r="A27" t="s">
        <v>47</v>
      </c>
      <c r="B27" s="1">
        <v>2011</v>
      </c>
      <c r="C27">
        <v>5092</v>
      </c>
      <c r="D27">
        <v>36792</v>
      </c>
      <c r="E27">
        <v>29628</v>
      </c>
      <c r="F27">
        <v>1</v>
      </c>
      <c r="G27">
        <f t="shared" si="0"/>
        <v>29629</v>
      </c>
      <c r="H27">
        <v>63967</v>
      </c>
      <c r="I27">
        <v>64746</v>
      </c>
      <c r="J27">
        <v>21151</v>
      </c>
      <c r="K27">
        <v>89646</v>
      </c>
      <c r="L27">
        <v>55129</v>
      </c>
      <c r="M27">
        <v>114470</v>
      </c>
      <c r="N27">
        <v>0.96</v>
      </c>
      <c r="O27">
        <v>7514</v>
      </c>
      <c r="P27">
        <v>7.36</v>
      </c>
      <c r="Q27">
        <v>4706</v>
      </c>
      <c r="R27">
        <v>4.4000000000000004</v>
      </c>
      <c r="S27">
        <v>53463</v>
      </c>
      <c r="U27">
        <f t="shared" si="1"/>
        <v>7.8645785067803411E-2</v>
      </c>
      <c r="V27">
        <f t="shared" si="2"/>
        <v>0.56825132054489857</v>
      </c>
      <c r="W27">
        <f t="shared" si="3"/>
        <v>0.45761900349056311</v>
      </c>
      <c r="Y27" t="str">
        <f t="shared" si="4"/>
        <v>NO</v>
      </c>
    </row>
    <row r="28" spans="1:25" x14ac:dyDescent="0.25">
      <c r="A28" t="s">
        <v>47</v>
      </c>
      <c r="B28" s="1">
        <v>2012</v>
      </c>
      <c r="C28">
        <v>16837</v>
      </c>
      <c r="D28">
        <v>55839</v>
      </c>
      <c r="E28">
        <v>18618</v>
      </c>
      <c r="F28">
        <v>4</v>
      </c>
      <c r="G28">
        <f t="shared" si="0"/>
        <v>18622</v>
      </c>
      <c r="H28">
        <v>71172</v>
      </c>
      <c r="I28">
        <v>67569.5</v>
      </c>
      <c r="J28">
        <v>44703</v>
      </c>
      <c r="K28">
        <v>109085</v>
      </c>
      <c r="L28">
        <v>77502</v>
      </c>
      <c r="M28">
        <v>158020</v>
      </c>
      <c r="N28">
        <v>0.97</v>
      </c>
      <c r="O28">
        <v>14495</v>
      </c>
      <c r="P28">
        <v>10.37</v>
      </c>
      <c r="Q28">
        <v>16207</v>
      </c>
      <c r="R28">
        <v>4</v>
      </c>
      <c r="S28">
        <v>63187</v>
      </c>
      <c r="U28">
        <f t="shared" si="1"/>
        <v>0.24918047343845967</v>
      </c>
      <c r="V28">
        <f t="shared" si="2"/>
        <v>0.82639356514403683</v>
      </c>
      <c r="W28">
        <f t="shared" si="3"/>
        <v>0.27559771790526794</v>
      </c>
      <c r="Y28" t="str">
        <f t="shared" si="4"/>
        <v>NO</v>
      </c>
    </row>
    <row r="29" spans="1:25" x14ac:dyDescent="0.25">
      <c r="A29" t="s">
        <v>47</v>
      </c>
      <c r="B29" s="1">
        <v>2013</v>
      </c>
      <c r="C29">
        <v>33779</v>
      </c>
      <c r="D29">
        <v>70293</v>
      </c>
      <c r="E29">
        <v>22384</v>
      </c>
      <c r="F29">
        <v>6</v>
      </c>
      <c r="G29">
        <f t="shared" si="0"/>
        <v>22390</v>
      </c>
      <c r="H29">
        <v>83829</v>
      </c>
      <c r="I29">
        <v>77500.5</v>
      </c>
      <c r="J29">
        <v>52401</v>
      </c>
      <c r="K29">
        <v>124002</v>
      </c>
      <c r="L29">
        <v>79281</v>
      </c>
      <c r="M29">
        <v>181202</v>
      </c>
      <c r="N29">
        <v>1.07</v>
      </c>
      <c r="O29">
        <v>19930</v>
      </c>
      <c r="P29">
        <v>11.7</v>
      </c>
      <c r="Q29">
        <v>27024</v>
      </c>
      <c r="R29">
        <v>6.1</v>
      </c>
      <c r="S29">
        <v>73330</v>
      </c>
      <c r="U29">
        <f t="shared" si="1"/>
        <v>0.43585525254675778</v>
      </c>
      <c r="V29">
        <f t="shared" si="2"/>
        <v>0.90700059999612903</v>
      </c>
      <c r="W29">
        <f t="shared" si="3"/>
        <v>0.28890136192669724</v>
      </c>
      <c r="Y29" t="str">
        <f t="shared" si="4"/>
        <v>NO</v>
      </c>
    </row>
    <row r="30" spans="1:25" x14ac:dyDescent="0.25">
      <c r="A30" t="s">
        <v>47</v>
      </c>
      <c r="B30" s="1">
        <v>2014</v>
      </c>
      <c r="C30">
        <v>39191</v>
      </c>
      <c r="D30">
        <v>65866</v>
      </c>
      <c r="E30">
        <v>32517</v>
      </c>
      <c r="F30">
        <v>1</v>
      </c>
      <c r="G30">
        <f t="shared" si="0"/>
        <v>32518</v>
      </c>
      <c r="H30">
        <v>114888</v>
      </c>
      <c r="I30">
        <v>99358.5</v>
      </c>
      <c r="J30">
        <v>61537</v>
      </c>
      <c r="K30">
        <v>130458</v>
      </c>
      <c r="L30">
        <v>84679</v>
      </c>
      <c r="M30">
        <v>197079</v>
      </c>
      <c r="N30">
        <v>1.19</v>
      </c>
      <c r="O30">
        <v>18546</v>
      </c>
      <c r="P30">
        <v>9.15</v>
      </c>
      <c r="Q30">
        <v>33126</v>
      </c>
      <c r="R30">
        <v>15</v>
      </c>
      <c r="S30">
        <v>77485</v>
      </c>
      <c r="U30">
        <f t="shared" si="1"/>
        <v>0.39444033474740459</v>
      </c>
      <c r="V30">
        <f t="shared" si="2"/>
        <v>0.66291258422782151</v>
      </c>
      <c r="W30">
        <f t="shared" si="3"/>
        <v>0.32727949797953876</v>
      </c>
      <c r="Y30" t="str">
        <f t="shared" si="4"/>
        <v>NO</v>
      </c>
    </row>
    <row r="31" spans="1:25" x14ac:dyDescent="0.25">
      <c r="A31" t="s">
        <v>47</v>
      </c>
      <c r="B31" s="1">
        <v>2015</v>
      </c>
      <c r="C31">
        <v>62498</v>
      </c>
      <c r="D31">
        <v>69201</v>
      </c>
      <c r="E31">
        <v>16160</v>
      </c>
      <c r="F31">
        <v>1</v>
      </c>
      <c r="G31">
        <f t="shared" si="0"/>
        <v>16161</v>
      </c>
      <c r="H31">
        <v>90022</v>
      </c>
      <c r="I31">
        <v>102455</v>
      </c>
      <c r="J31">
        <v>72794</v>
      </c>
      <c r="K31">
        <v>129761</v>
      </c>
      <c r="L31">
        <v>102081</v>
      </c>
      <c r="M31">
        <v>207245</v>
      </c>
      <c r="N31">
        <v>1.85</v>
      </c>
      <c r="O31">
        <v>-5141</v>
      </c>
      <c r="P31">
        <v>-2.69</v>
      </c>
      <c r="Q31">
        <v>41669</v>
      </c>
      <c r="R31">
        <v>19.2</v>
      </c>
      <c r="S31">
        <v>61789</v>
      </c>
      <c r="U31">
        <f t="shared" si="1"/>
        <v>0.61000439217217317</v>
      </c>
      <c r="V31">
        <f t="shared" si="2"/>
        <v>0.67542823678688202</v>
      </c>
      <c r="W31">
        <f t="shared" si="3"/>
        <v>0.15773754331169781</v>
      </c>
      <c r="Y31" t="str">
        <f t="shared" si="4"/>
        <v>NO</v>
      </c>
    </row>
    <row r="32" spans="1:25" x14ac:dyDescent="0.25">
      <c r="A32" t="s">
        <v>47</v>
      </c>
      <c r="B32" s="1">
        <v>2016</v>
      </c>
      <c r="C32">
        <v>75470</v>
      </c>
      <c r="D32">
        <v>53187</v>
      </c>
      <c r="E32">
        <v>5664</v>
      </c>
      <c r="F32">
        <v>3</v>
      </c>
      <c r="G32">
        <f t="shared" si="0"/>
        <v>5667</v>
      </c>
      <c r="H32">
        <v>94403</v>
      </c>
      <c r="I32">
        <v>92212.5</v>
      </c>
      <c r="J32">
        <v>83896</v>
      </c>
      <c r="K32">
        <v>91761</v>
      </c>
      <c r="L32">
        <v>81656</v>
      </c>
      <c r="M32">
        <v>178004</v>
      </c>
      <c r="N32">
        <v>1.62</v>
      </c>
      <c r="O32">
        <v>-8836</v>
      </c>
      <c r="P32">
        <v>-4.07</v>
      </c>
      <c r="Q32">
        <v>45565</v>
      </c>
      <c r="R32">
        <v>176.2</v>
      </c>
      <c r="S32">
        <v>51573</v>
      </c>
      <c r="U32">
        <f t="shared" si="1"/>
        <v>0.81843567846007859</v>
      </c>
      <c r="V32">
        <f t="shared" si="2"/>
        <v>0.57678731191541277</v>
      </c>
      <c r="W32">
        <f t="shared" si="3"/>
        <v>6.1455876372509148E-2</v>
      </c>
      <c r="Y32" t="str">
        <f t="shared" si="4"/>
        <v>NO</v>
      </c>
    </row>
    <row r="33" spans="1:25" x14ac:dyDescent="0.25">
      <c r="A33" t="s">
        <v>47</v>
      </c>
      <c r="B33" s="1">
        <v>2017</v>
      </c>
      <c r="C33">
        <v>57741</v>
      </c>
      <c r="D33">
        <v>60750</v>
      </c>
      <c r="E33">
        <v>8746</v>
      </c>
      <c r="F33">
        <v>6</v>
      </c>
      <c r="G33">
        <f t="shared" si="0"/>
        <v>8752</v>
      </c>
      <c r="H33">
        <v>90255</v>
      </c>
      <c r="I33">
        <v>92329</v>
      </c>
      <c r="J33">
        <v>79590</v>
      </c>
      <c r="K33">
        <v>106626</v>
      </c>
      <c r="L33">
        <v>116438</v>
      </c>
      <c r="M33">
        <v>188493</v>
      </c>
      <c r="N33">
        <v>2.74</v>
      </c>
      <c r="O33">
        <v>-15070</v>
      </c>
      <c r="P33">
        <v>-8.9</v>
      </c>
      <c r="Q33">
        <v>39931</v>
      </c>
      <c r="R33">
        <v>6.8</v>
      </c>
      <c r="S33">
        <v>32032</v>
      </c>
      <c r="U33">
        <f t="shared" si="1"/>
        <v>0.625383140725016</v>
      </c>
      <c r="V33">
        <f t="shared" si="2"/>
        <v>0.65797311787195789</v>
      </c>
      <c r="W33">
        <f t="shared" si="3"/>
        <v>9.4791452306425938E-2</v>
      </c>
      <c r="Y33" t="str">
        <f t="shared" si="4"/>
        <v>NO</v>
      </c>
    </row>
    <row r="34" spans="1:25" x14ac:dyDescent="0.25">
      <c r="A34" t="s">
        <v>47</v>
      </c>
      <c r="B34" s="1">
        <v>2018</v>
      </c>
      <c r="C34">
        <v>62997</v>
      </c>
      <c r="D34">
        <v>54423</v>
      </c>
      <c r="E34">
        <v>5570</v>
      </c>
      <c r="F34">
        <v>16</v>
      </c>
      <c r="G34">
        <f t="shared" si="0"/>
        <v>5586</v>
      </c>
      <c r="H34">
        <v>85679</v>
      </c>
      <c r="I34">
        <v>87967</v>
      </c>
      <c r="J34">
        <v>95221</v>
      </c>
      <c r="K34">
        <v>116684</v>
      </c>
      <c r="L34">
        <v>155738</v>
      </c>
      <c r="M34">
        <v>215211</v>
      </c>
      <c r="N34">
        <v>4.9400000000000004</v>
      </c>
      <c r="O34">
        <v>-15009</v>
      </c>
      <c r="P34">
        <v>-6.37</v>
      </c>
      <c r="Q34">
        <v>41729</v>
      </c>
      <c r="R34">
        <v>6.5</v>
      </c>
      <c r="S34">
        <v>13558</v>
      </c>
      <c r="U34">
        <f t="shared" si="1"/>
        <v>0.71614355383268724</v>
      </c>
      <c r="V34">
        <f t="shared" si="2"/>
        <v>0.61867518501256158</v>
      </c>
      <c r="W34">
        <f t="shared" si="3"/>
        <v>6.3501085634385626E-2</v>
      </c>
      <c r="Y34" t="str">
        <f t="shared" si="4"/>
        <v>NO</v>
      </c>
    </row>
    <row r="35" spans="1:25" x14ac:dyDescent="0.25">
      <c r="A35" t="s">
        <v>48</v>
      </c>
      <c r="B35" s="1">
        <v>2010</v>
      </c>
      <c r="C35">
        <v>37620</v>
      </c>
      <c r="D35">
        <v>13205</v>
      </c>
      <c r="E35">
        <v>8056</v>
      </c>
      <c r="F35">
        <v>0</v>
      </c>
      <c r="G35">
        <f t="shared" si="0"/>
        <v>8056</v>
      </c>
      <c r="H35">
        <v>16450</v>
      </c>
      <c r="I35">
        <v>17115</v>
      </c>
      <c r="J35">
        <v>19834</v>
      </c>
      <c r="K35">
        <v>45245</v>
      </c>
      <c r="L35">
        <v>34899</v>
      </c>
      <c r="M35">
        <v>81989</v>
      </c>
      <c r="N35">
        <v>0.97</v>
      </c>
      <c r="O35">
        <v>7180</v>
      </c>
      <c r="P35">
        <v>7.09</v>
      </c>
      <c r="Q35">
        <v>25107</v>
      </c>
      <c r="R35">
        <v>255.1</v>
      </c>
      <c r="S35">
        <v>19076</v>
      </c>
      <c r="U35">
        <f t="shared" si="1"/>
        <v>2.1980718667835233</v>
      </c>
      <c r="V35">
        <f t="shared" si="2"/>
        <v>0.77154542798714576</v>
      </c>
      <c r="W35">
        <f t="shared" si="3"/>
        <v>0.47069821793748173</v>
      </c>
      <c r="Y35" t="str">
        <f t="shared" si="4"/>
        <v>NO</v>
      </c>
    </row>
    <row r="36" spans="1:25" x14ac:dyDescent="0.25">
      <c r="A36" t="s">
        <v>48</v>
      </c>
      <c r="B36" s="1">
        <v>2011</v>
      </c>
      <c r="C36">
        <v>47492</v>
      </c>
      <c r="D36">
        <v>15715</v>
      </c>
      <c r="E36">
        <v>7823</v>
      </c>
      <c r="F36">
        <v>0</v>
      </c>
      <c r="G36">
        <f t="shared" si="0"/>
        <v>7823</v>
      </c>
      <c r="H36">
        <v>12194</v>
      </c>
      <c r="I36">
        <v>14322</v>
      </c>
      <c r="J36">
        <v>21055</v>
      </c>
      <c r="K36">
        <v>48869</v>
      </c>
      <c r="L36">
        <v>40506</v>
      </c>
      <c r="M36">
        <v>86348</v>
      </c>
      <c r="N36">
        <v>0.81</v>
      </c>
      <c r="O36">
        <v>1678</v>
      </c>
      <c r="P36">
        <v>1.72</v>
      </c>
      <c r="Q36">
        <v>24802</v>
      </c>
      <c r="R36">
        <v>53.6</v>
      </c>
      <c r="S36">
        <v>17925</v>
      </c>
      <c r="U36">
        <f t="shared" si="1"/>
        <v>3.3160173160173159</v>
      </c>
      <c r="V36">
        <f t="shared" si="2"/>
        <v>1.0972629521016617</v>
      </c>
      <c r="W36">
        <f t="shared" si="3"/>
        <v>0.54622259460969136</v>
      </c>
      <c r="Y36" t="str">
        <f t="shared" si="4"/>
        <v>NO</v>
      </c>
    </row>
    <row r="37" spans="1:25" x14ac:dyDescent="0.25">
      <c r="A37" t="s">
        <v>48</v>
      </c>
      <c r="B37" s="1">
        <v>2012</v>
      </c>
      <c r="C37">
        <v>53338</v>
      </c>
      <c r="D37">
        <v>21020</v>
      </c>
      <c r="E37">
        <v>9763</v>
      </c>
      <c r="F37">
        <v>0</v>
      </c>
      <c r="G37">
        <f t="shared" si="0"/>
        <v>9763</v>
      </c>
      <c r="H37">
        <v>15218</v>
      </c>
      <c r="I37">
        <v>13706</v>
      </c>
      <c r="J37">
        <v>18653</v>
      </c>
      <c r="K37">
        <v>57241</v>
      </c>
      <c r="L37">
        <v>63073</v>
      </c>
      <c r="M37">
        <v>93212</v>
      </c>
      <c r="N37">
        <v>0.85</v>
      </c>
      <c r="O37">
        <v>-488</v>
      </c>
      <c r="P37">
        <v>-0.48</v>
      </c>
      <c r="Q37">
        <v>14361</v>
      </c>
      <c r="R37">
        <v>37.1</v>
      </c>
      <c r="S37">
        <v>14121</v>
      </c>
      <c r="U37">
        <f t="shared" si="1"/>
        <v>3.8915803297825771</v>
      </c>
      <c r="V37">
        <f t="shared" si="2"/>
        <v>1.5336349044214213</v>
      </c>
      <c r="W37">
        <f t="shared" si="3"/>
        <v>0.71231577411352687</v>
      </c>
      <c r="Y37" t="str">
        <f t="shared" si="4"/>
        <v>NO</v>
      </c>
    </row>
    <row r="38" spans="1:25" x14ac:dyDescent="0.25">
      <c r="A38" t="s">
        <v>48</v>
      </c>
      <c r="B38" s="1">
        <v>2013</v>
      </c>
      <c r="C38">
        <v>41917</v>
      </c>
      <c r="D38">
        <v>20809</v>
      </c>
      <c r="E38">
        <v>9365</v>
      </c>
      <c r="F38">
        <v>0</v>
      </c>
      <c r="G38">
        <f t="shared" si="0"/>
        <v>9365</v>
      </c>
      <c r="H38">
        <v>14420</v>
      </c>
      <c r="I38">
        <v>14819</v>
      </c>
      <c r="J38">
        <v>16135</v>
      </c>
      <c r="K38">
        <v>53225</v>
      </c>
      <c r="L38">
        <v>59817</v>
      </c>
      <c r="M38">
        <v>86681</v>
      </c>
      <c r="N38">
        <v>0.78</v>
      </c>
      <c r="O38">
        <v>5139</v>
      </c>
      <c r="P38">
        <v>5.51</v>
      </c>
      <c r="Q38">
        <v>11329</v>
      </c>
      <c r="R38">
        <v>56.6</v>
      </c>
      <c r="S38">
        <v>14396</v>
      </c>
      <c r="U38">
        <f t="shared" si="1"/>
        <v>2.8285984209460828</v>
      </c>
      <c r="V38">
        <f t="shared" si="2"/>
        <v>1.4042108104460489</v>
      </c>
      <c r="W38">
        <f t="shared" si="3"/>
        <v>0.63195897159052572</v>
      </c>
      <c r="Y38" t="str">
        <f t="shared" si="4"/>
        <v>NO</v>
      </c>
    </row>
    <row r="39" spans="1:25" x14ac:dyDescent="0.25">
      <c r="A39" t="s">
        <v>48</v>
      </c>
      <c r="B39" s="1">
        <v>2014</v>
      </c>
      <c r="C39">
        <v>19143</v>
      </c>
      <c r="D39">
        <v>6210</v>
      </c>
      <c r="E39">
        <v>3628</v>
      </c>
      <c r="F39">
        <v>279</v>
      </c>
      <c r="G39">
        <f t="shared" si="0"/>
        <v>3907</v>
      </c>
      <c r="H39">
        <v>14574</v>
      </c>
      <c r="I39">
        <v>14497</v>
      </c>
      <c r="J39">
        <v>9212</v>
      </c>
      <c r="K39">
        <v>20353</v>
      </c>
      <c r="L39">
        <v>28514</v>
      </c>
      <c r="M39">
        <v>48309</v>
      </c>
      <c r="N39">
        <v>0.44</v>
      </c>
      <c r="O39">
        <v>4865</v>
      </c>
      <c r="P39">
        <v>3.7</v>
      </c>
      <c r="Q39">
        <v>3741</v>
      </c>
      <c r="R39">
        <v>8.1999999999999993</v>
      </c>
      <c r="S39">
        <v>16044</v>
      </c>
      <c r="U39">
        <f t="shared" si="1"/>
        <v>1.3204800993308961</v>
      </c>
      <c r="V39">
        <f t="shared" si="2"/>
        <v>0.42836448920466302</v>
      </c>
      <c r="W39">
        <f t="shared" si="3"/>
        <v>0.26950403531765194</v>
      </c>
      <c r="Y39" t="str">
        <f t="shared" si="4"/>
        <v>NO</v>
      </c>
    </row>
    <row r="40" spans="1:25" x14ac:dyDescent="0.25">
      <c r="A40" t="s">
        <v>48</v>
      </c>
      <c r="B40" s="1">
        <v>2015</v>
      </c>
      <c r="C40">
        <v>25159</v>
      </c>
      <c r="D40">
        <v>7549</v>
      </c>
      <c r="E40">
        <v>2479</v>
      </c>
      <c r="F40">
        <v>0</v>
      </c>
      <c r="G40">
        <f t="shared" si="0"/>
        <v>2479</v>
      </c>
      <c r="H40">
        <v>17066</v>
      </c>
      <c r="I40">
        <v>15820</v>
      </c>
      <c r="J40">
        <v>8993</v>
      </c>
      <c r="K40">
        <v>19251</v>
      </c>
      <c r="L40">
        <v>29447</v>
      </c>
      <c r="M40">
        <v>49919</v>
      </c>
      <c r="N40">
        <v>0.89</v>
      </c>
      <c r="O40">
        <v>3525</v>
      </c>
      <c r="P40">
        <v>4.1100000000000003</v>
      </c>
      <c r="Q40">
        <v>4079</v>
      </c>
      <c r="R40">
        <v>9.6</v>
      </c>
      <c r="S40">
        <v>16384</v>
      </c>
      <c r="U40">
        <f t="shared" si="1"/>
        <v>1.5903286978508218</v>
      </c>
      <c r="V40">
        <f t="shared" si="2"/>
        <v>0.47718078381795198</v>
      </c>
      <c r="W40">
        <f t="shared" si="3"/>
        <v>0.15670037926675096</v>
      </c>
      <c r="Y40" t="str">
        <f t="shared" si="4"/>
        <v>NO</v>
      </c>
    </row>
    <row r="41" spans="1:25" x14ac:dyDescent="0.25">
      <c r="A41" t="s">
        <v>48</v>
      </c>
      <c r="B41" s="1">
        <v>2016</v>
      </c>
      <c r="C41">
        <v>21873</v>
      </c>
      <c r="D41">
        <v>7825</v>
      </c>
      <c r="E41">
        <v>2377</v>
      </c>
      <c r="F41">
        <v>6</v>
      </c>
      <c r="G41">
        <f t="shared" si="0"/>
        <v>2383</v>
      </c>
      <c r="H41">
        <v>16044</v>
      </c>
      <c r="I41">
        <v>16555</v>
      </c>
      <c r="J41">
        <v>8580</v>
      </c>
      <c r="K41">
        <v>25942</v>
      </c>
      <c r="L41">
        <v>38979</v>
      </c>
      <c r="M41">
        <v>56896</v>
      </c>
      <c r="N41">
        <v>1.02</v>
      </c>
      <c r="O41">
        <v>1589</v>
      </c>
      <c r="P41">
        <v>2.78</v>
      </c>
      <c r="Q41">
        <v>2378</v>
      </c>
      <c r="R41">
        <v>2.4</v>
      </c>
      <c r="S41">
        <v>15529</v>
      </c>
      <c r="U41">
        <f t="shared" si="1"/>
        <v>1.3212322561159771</v>
      </c>
      <c r="V41">
        <f t="shared" si="2"/>
        <v>0.47266686801570523</v>
      </c>
      <c r="W41">
        <f t="shared" si="3"/>
        <v>0.14394442766535789</v>
      </c>
      <c r="Y41" t="str">
        <f t="shared" si="4"/>
        <v>NO</v>
      </c>
    </row>
    <row r="42" spans="1:25" x14ac:dyDescent="0.25">
      <c r="A42" t="s">
        <v>48</v>
      </c>
      <c r="B42" s="1">
        <v>2017</v>
      </c>
      <c r="C42">
        <v>28115</v>
      </c>
      <c r="D42">
        <v>7599</v>
      </c>
      <c r="E42">
        <v>5045</v>
      </c>
      <c r="F42">
        <v>0</v>
      </c>
      <c r="G42">
        <f t="shared" si="0"/>
        <v>5045</v>
      </c>
      <c r="H42">
        <v>12600</v>
      </c>
      <c r="I42">
        <v>14322</v>
      </c>
      <c r="J42">
        <v>8147</v>
      </c>
      <c r="K42">
        <v>24475</v>
      </c>
      <c r="L42">
        <v>45224</v>
      </c>
      <c r="M42">
        <v>62058</v>
      </c>
      <c r="N42">
        <v>0.53</v>
      </c>
      <c r="O42">
        <v>2633</v>
      </c>
      <c r="P42">
        <v>3.98</v>
      </c>
      <c r="Q42">
        <v>1706</v>
      </c>
      <c r="R42">
        <v>5.9</v>
      </c>
      <c r="S42">
        <v>15117</v>
      </c>
      <c r="U42">
        <f t="shared" si="1"/>
        <v>1.9630638179025275</v>
      </c>
      <c r="V42">
        <f t="shared" si="2"/>
        <v>0.53058232090490154</v>
      </c>
      <c r="W42">
        <f t="shared" si="3"/>
        <v>0.35225527161011033</v>
      </c>
      <c r="Y42" t="str">
        <f t="shared" si="4"/>
        <v>NO</v>
      </c>
    </row>
    <row r="43" spans="1:25" x14ac:dyDescent="0.25">
      <c r="A43" t="s">
        <v>48</v>
      </c>
      <c r="B43" s="1">
        <v>2018</v>
      </c>
      <c r="C43">
        <v>27275</v>
      </c>
      <c r="D43">
        <v>3320</v>
      </c>
      <c r="E43">
        <v>5119</v>
      </c>
      <c r="F43">
        <v>659</v>
      </c>
      <c r="G43">
        <f t="shared" si="0"/>
        <v>5778</v>
      </c>
      <c r="H43">
        <v>6720</v>
      </c>
      <c r="I43">
        <v>9660</v>
      </c>
      <c r="J43">
        <v>7669</v>
      </c>
      <c r="K43">
        <v>23059</v>
      </c>
      <c r="L43">
        <v>40994</v>
      </c>
      <c r="M43">
        <v>60334</v>
      </c>
      <c r="N43">
        <v>0.44</v>
      </c>
      <c r="O43">
        <v>4310</v>
      </c>
      <c r="P43">
        <v>6.44</v>
      </c>
      <c r="Q43">
        <v>3182</v>
      </c>
      <c r="R43">
        <v>0.6</v>
      </c>
      <c r="S43">
        <v>16148</v>
      </c>
      <c r="U43">
        <f t="shared" si="1"/>
        <v>2.8234989648033126</v>
      </c>
      <c r="V43">
        <f t="shared" si="2"/>
        <v>0.34368530020703936</v>
      </c>
      <c r="W43">
        <f t="shared" si="3"/>
        <v>0.59813664596273297</v>
      </c>
      <c r="Y43" t="str">
        <f t="shared" si="4"/>
        <v>NO</v>
      </c>
    </row>
    <row r="44" spans="1:25" x14ac:dyDescent="0.25">
      <c r="A44" t="s">
        <v>49</v>
      </c>
      <c r="B44" s="1">
        <v>2010</v>
      </c>
      <c r="C44">
        <v>103001</v>
      </c>
      <c r="D44">
        <v>96107</v>
      </c>
      <c r="E44">
        <v>105733</v>
      </c>
      <c r="F44">
        <v>8756</v>
      </c>
      <c r="G44">
        <f t="shared" si="0"/>
        <v>114489</v>
      </c>
      <c r="H44">
        <v>761890</v>
      </c>
      <c r="I44">
        <v>726745</v>
      </c>
      <c r="J44">
        <v>285078</v>
      </c>
      <c r="K44">
        <v>358842</v>
      </c>
      <c r="L44">
        <v>154958</v>
      </c>
      <c r="M44">
        <v>687069</v>
      </c>
      <c r="N44">
        <v>2.2400000000000002</v>
      </c>
      <c r="O44">
        <v>103415</v>
      </c>
      <c r="P44">
        <v>11.4</v>
      </c>
      <c r="Q44">
        <v>49135</v>
      </c>
      <c r="R44">
        <v>11075.5</v>
      </c>
      <c r="S44">
        <v>364651</v>
      </c>
      <c r="U44">
        <f t="shared" si="1"/>
        <v>0.14172921726327667</v>
      </c>
      <c r="V44">
        <f t="shared" si="2"/>
        <v>0.13224308388774605</v>
      </c>
      <c r="W44">
        <f t="shared" si="3"/>
        <v>0.15753668755890993</v>
      </c>
      <c r="Y44" t="str">
        <f t="shared" si="4"/>
        <v>YES</v>
      </c>
    </row>
    <row r="45" spans="1:25" x14ac:dyDescent="0.25">
      <c r="A45" t="s">
        <v>49</v>
      </c>
      <c r="B45" s="1">
        <v>2011</v>
      </c>
      <c r="C45">
        <v>82902</v>
      </c>
      <c r="D45">
        <v>107350</v>
      </c>
      <c r="E45">
        <v>101107</v>
      </c>
      <c r="F45">
        <v>0</v>
      </c>
      <c r="G45">
        <f t="shared" si="0"/>
        <v>101107</v>
      </c>
      <c r="H45">
        <v>858000</v>
      </c>
      <c r="I45">
        <v>809945</v>
      </c>
      <c r="J45">
        <v>309307</v>
      </c>
      <c r="K45">
        <v>361442</v>
      </c>
      <c r="L45">
        <v>162373</v>
      </c>
      <c r="M45">
        <v>712609</v>
      </c>
      <c r="N45">
        <v>1.84</v>
      </c>
      <c r="O45">
        <v>107175</v>
      </c>
      <c r="P45">
        <v>11.41</v>
      </c>
      <c r="Q45">
        <v>36411</v>
      </c>
      <c r="R45">
        <v>11379.9</v>
      </c>
      <c r="S45">
        <v>399087</v>
      </c>
      <c r="U45">
        <f t="shared" si="1"/>
        <v>0.10235509818567927</v>
      </c>
      <c r="V45">
        <f t="shared" si="2"/>
        <v>0.13253986381791355</v>
      </c>
      <c r="W45">
        <f t="shared" si="3"/>
        <v>0.12483193303248986</v>
      </c>
      <c r="Y45" t="str">
        <f t="shared" si="4"/>
        <v>YES</v>
      </c>
    </row>
    <row r="46" spans="1:25" x14ac:dyDescent="0.25">
      <c r="A46" t="s">
        <v>49</v>
      </c>
      <c r="B46" s="1">
        <v>2012</v>
      </c>
      <c r="C46">
        <v>59894</v>
      </c>
      <c r="D46">
        <v>100314</v>
      </c>
      <c r="E46">
        <v>104511</v>
      </c>
      <c r="F46">
        <v>0</v>
      </c>
      <c r="G46">
        <f t="shared" si="0"/>
        <v>104511</v>
      </c>
      <c r="H46">
        <v>965201</v>
      </c>
      <c r="I46">
        <v>911600.5</v>
      </c>
      <c r="J46">
        <v>349352</v>
      </c>
      <c r="K46">
        <v>362114</v>
      </c>
      <c r="L46">
        <v>161589</v>
      </c>
      <c r="M46">
        <v>765867</v>
      </c>
      <c r="N46">
        <v>2.08</v>
      </c>
      <c r="O46">
        <v>139125</v>
      </c>
      <c r="P46">
        <v>14.24</v>
      </c>
      <c r="Q46">
        <v>25058</v>
      </c>
      <c r="R46">
        <v>10831.9</v>
      </c>
      <c r="S46">
        <v>456291</v>
      </c>
      <c r="U46">
        <f t="shared" si="1"/>
        <v>6.5702026271376557E-2</v>
      </c>
      <c r="V46">
        <f t="shared" si="2"/>
        <v>0.11004162459322916</v>
      </c>
      <c r="W46">
        <f t="shared" si="3"/>
        <v>0.11464561504738095</v>
      </c>
      <c r="Y46" t="str">
        <f t="shared" si="4"/>
        <v>YES</v>
      </c>
    </row>
    <row r="47" spans="1:25" x14ac:dyDescent="0.25">
      <c r="A47" t="s">
        <v>49</v>
      </c>
      <c r="B47" s="1">
        <v>2013</v>
      </c>
      <c r="C47">
        <v>61286</v>
      </c>
      <c r="D47">
        <v>109972</v>
      </c>
      <c r="E47">
        <v>119068</v>
      </c>
      <c r="F47">
        <v>0</v>
      </c>
      <c r="G47">
        <f t="shared" si="0"/>
        <v>119068</v>
      </c>
      <c r="H47">
        <v>1060801</v>
      </c>
      <c r="I47">
        <v>1013001</v>
      </c>
      <c r="J47">
        <v>383362</v>
      </c>
      <c r="K47">
        <v>414309</v>
      </c>
      <c r="L47">
        <v>202588</v>
      </c>
      <c r="M47">
        <v>853422</v>
      </c>
      <c r="N47">
        <v>2.0299999999999998</v>
      </c>
      <c r="O47">
        <v>159381</v>
      </c>
      <c r="P47">
        <v>14.53</v>
      </c>
      <c r="Q47">
        <v>11930</v>
      </c>
      <c r="R47">
        <v>9274.7999999999993</v>
      </c>
      <c r="S47">
        <v>510912</v>
      </c>
      <c r="U47">
        <f t="shared" si="1"/>
        <v>6.0499446693537323E-2</v>
      </c>
      <c r="V47">
        <f t="shared" si="2"/>
        <v>0.10856060359269142</v>
      </c>
      <c r="W47">
        <f t="shared" si="3"/>
        <v>0.11753986422520807</v>
      </c>
      <c r="Y47" t="str">
        <f t="shared" si="4"/>
        <v>YES</v>
      </c>
    </row>
    <row r="48" spans="1:25" x14ac:dyDescent="0.25">
      <c r="A48" t="s">
        <v>49</v>
      </c>
      <c r="B48" s="1">
        <v>2014</v>
      </c>
      <c r="C48">
        <v>66464</v>
      </c>
      <c r="D48">
        <v>118300</v>
      </c>
      <c r="E48">
        <v>139250</v>
      </c>
      <c r="F48">
        <v>0</v>
      </c>
      <c r="G48">
        <f t="shared" si="0"/>
        <v>139250</v>
      </c>
      <c r="H48">
        <v>2024999</v>
      </c>
      <c r="I48">
        <v>1542900</v>
      </c>
      <c r="J48">
        <v>407963</v>
      </c>
      <c r="K48">
        <v>485320</v>
      </c>
      <c r="L48">
        <v>239939</v>
      </c>
      <c r="M48">
        <v>960070</v>
      </c>
      <c r="N48">
        <v>2.12</v>
      </c>
      <c r="O48">
        <v>165560</v>
      </c>
      <c r="P48">
        <v>14.48</v>
      </c>
      <c r="Q48">
        <v>11950</v>
      </c>
      <c r="R48">
        <v>6255.2</v>
      </c>
      <c r="S48">
        <v>574169</v>
      </c>
      <c r="U48">
        <f t="shared" si="1"/>
        <v>4.3077321926242793E-2</v>
      </c>
      <c r="V48">
        <f t="shared" si="2"/>
        <v>7.667379609825653E-2</v>
      </c>
      <c r="W48">
        <f t="shared" si="3"/>
        <v>9.0252122626223341E-2</v>
      </c>
      <c r="Y48" t="str">
        <f t="shared" si="4"/>
        <v>YES</v>
      </c>
    </row>
    <row r="49" spans="1:25" x14ac:dyDescent="0.25">
      <c r="A49" t="s">
        <v>49</v>
      </c>
      <c r="B49" s="1">
        <v>2015</v>
      </c>
      <c r="C49">
        <v>65781</v>
      </c>
      <c r="D49">
        <v>136978</v>
      </c>
      <c r="E49">
        <v>197956</v>
      </c>
      <c r="F49">
        <v>0</v>
      </c>
      <c r="G49">
        <f t="shared" si="0"/>
        <v>197956</v>
      </c>
      <c r="H49">
        <v>2388749</v>
      </c>
      <c r="I49">
        <v>2206874</v>
      </c>
      <c r="J49">
        <v>439983</v>
      </c>
      <c r="K49">
        <v>583080</v>
      </c>
      <c r="L49">
        <v>281384</v>
      </c>
      <c r="M49">
        <v>1085566</v>
      </c>
      <c r="N49">
        <v>3.78</v>
      </c>
      <c r="O49">
        <v>191045</v>
      </c>
      <c r="P49">
        <v>14.83</v>
      </c>
      <c r="Q49">
        <v>11103</v>
      </c>
      <c r="R49">
        <v>18365.2</v>
      </c>
      <c r="S49">
        <v>648731</v>
      </c>
      <c r="U49">
        <f t="shared" si="1"/>
        <v>2.9807320218553483E-2</v>
      </c>
      <c r="V49">
        <f t="shared" si="2"/>
        <v>6.2068790515453082E-2</v>
      </c>
      <c r="W49">
        <f t="shared" si="3"/>
        <v>8.9699729119106938E-2</v>
      </c>
      <c r="Y49" t="str">
        <f t="shared" si="4"/>
        <v>YES</v>
      </c>
    </row>
    <row r="50" spans="1:25" x14ac:dyDescent="0.25">
      <c r="A50" t="s">
        <v>49</v>
      </c>
      <c r="B50" s="1">
        <v>2016</v>
      </c>
      <c r="C50">
        <v>65607</v>
      </c>
      <c r="D50">
        <v>148564</v>
      </c>
      <c r="E50">
        <v>212530</v>
      </c>
      <c r="F50">
        <v>0</v>
      </c>
      <c r="G50">
        <f t="shared" si="0"/>
        <v>212530</v>
      </c>
      <c r="H50">
        <v>2280000</v>
      </c>
      <c r="I50">
        <v>2334374.5</v>
      </c>
      <c r="J50">
        <v>459952</v>
      </c>
      <c r="K50">
        <v>627182</v>
      </c>
      <c r="L50">
        <v>293115</v>
      </c>
      <c r="M50">
        <v>1169450</v>
      </c>
      <c r="N50">
        <v>3.97</v>
      </c>
      <c r="O50">
        <v>187415</v>
      </c>
      <c r="P50">
        <v>12.35</v>
      </c>
      <c r="Q50">
        <v>7984</v>
      </c>
      <c r="R50">
        <v>12411</v>
      </c>
      <c r="S50">
        <v>707733</v>
      </c>
      <c r="U50">
        <f t="shared" si="1"/>
        <v>2.8104744975581252E-2</v>
      </c>
      <c r="V50">
        <f t="shared" si="2"/>
        <v>6.364188779478186E-2</v>
      </c>
      <c r="W50">
        <f t="shared" si="3"/>
        <v>9.1043660732243264E-2</v>
      </c>
      <c r="Y50" t="str">
        <f t="shared" si="4"/>
        <v>YES</v>
      </c>
    </row>
    <row r="51" spans="1:25" x14ac:dyDescent="0.25">
      <c r="A51" t="s">
        <v>49</v>
      </c>
      <c r="B51" s="1">
        <v>2017</v>
      </c>
      <c r="C51">
        <v>124564</v>
      </c>
      <c r="D51">
        <v>180280</v>
      </c>
      <c r="E51">
        <v>278427</v>
      </c>
      <c r="F51">
        <v>0</v>
      </c>
      <c r="G51">
        <f t="shared" si="0"/>
        <v>278427</v>
      </c>
      <c r="H51">
        <v>2613600</v>
      </c>
      <c r="I51">
        <v>2446800</v>
      </c>
      <c r="J51">
        <v>486097</v>
      </c>
      <c r="K51">
        <v>752918</v>
      </c>
      <c r="L51">
        <v>337840</v>
      </c>
      <c r="M51">
        <v>1320828</v>
      </c>
      <c r="N51">
        <v>3.04</v>
      </c>
      <c r="O51">
        <v>212642</v>
      </c>
      <c r="P51">
        <v>14.03</v>
      </c>
      <c r="Q51">
        <v>7496</v>
      </c>
      <c r="R51">
        <v>7747.4</v>
      </c>
      <c r="S51">
        <v>789809</v>
      </c>
      <c r="U51">
        <f t="shared" si="1"/>
        <v>5.0908942291973187E-2</v>
      </c>
      <c r="V51">
        <f t="shared" si="2"/>
        <v>7.3679908451855486E-2</v>
      </c>
      <c r="W51">
        <f t="shared" si="3"/>
        <v>0.11379230014713095</v>
      </c>
      <c r="Y51" t="str">
        <f t="shared" si="4"/>
        <v>YES</v>
      </c>
    </row>
    <row r="52" spans="1:25" x14ac:dyDescent="0.25">
      <c r="A52" t="s">
        <v>49</v>
      </c>
      <c r="B52" s="1">
        <v>2018</v>
      </c>
      <c r="C52">
        <v>122711</v>
      </c>
      <c r="D52">
        <v>181501</v>
      </c>
      <c r="E52">
        <v>282273</v>
      </c>
      <c r="F52">
        <v>0</v>
      </c>
      <c r="G52">
        <f t="shared" si="0"/>
        <v>282273</v>
      </c>
      <c r="H52">
        <v>3894001</v>
      </c>
      <c r="I52">
        <v>3253800.5</v>
      </c>
      <c r="J52">
        <v>546070</v>
      </c>
      <c r="K52">
        <v>806709</v>
      </c>
      <c r="L52">
        <v>357576</v>
      </c>
      <c r="M52">
        <v>1441199</v>
      </c>
      <c r="N52">
        <v>3.52</v>
      </c>
      <c r="O52">
        <v>231063</v>
      </c>
      <c r="P52">
        <v>13.13</v>
      </c>
      <c r="Q52">
        <v>6126</v>
      </c>
      <c r="R52">
        <v>5071</v>
      </c>
      <c r="S52">
        <v>859879</v>
      </c>
      <c r="U52">
        <f t="shared" si="1"/>
        <v>3.7713129615660208E-2</v>
      </c>
      <c r="V52">
        <f t="shared" si="2"/>
        <v>5.5781231824139188E-2</v>
      </c>
      <c r="W52">
        <f t="shared" si="3"/>
        <v>8.6751784567000959E-2</v>
      </c>
      <c r="Y52" t="str">
        <f t="shared" si="4"/>
        <v>YES</v>
      </c>
    </row>
    <row r="53" spans="1:25" x14ac:dyDescent="0.25">
      <c r="A53" t="s">
        <v>50</v>
      </c>
      <c r="B53" s="1">
        <v>2010</v>
      </c>
      <c r="C53">
        <v>3039</v>
      </c>
      <c r="D53">
        <v>12029</v>
      </c>
      <c r="E53">
        <v>3683</v>
      </c>
      <c r="F53">
        <v>26</v>
      </c>
      <c r="G53">
        <f t="shared" si="0"/>
        <v>3709</v>
      </c>
      <c r="H53">
        <v>45360</v>
      </c>
      <c r="I53">
        <v>44469</v>
      </c>
      <c r="J53">
        <v>7579</v>
      </c>
      <c r="K53">
        <v>36061</v>
      </c>
      <c r="L53">
        <v>14088</v>
      </c>
      <c r="M53">
        <v>65170</v>
      </c>
      <c r="N53">
        <v>0.89</v>
      </c>
      <c r="O53" t="s">
        <v>1</v>
      </c>
      <c r="P53">
        <v>-0.3</v>
      </c>
      <c r="Q53">
        <v>0</v>
      </c>
      <c r="R53">
        <v>41.9</v>
      </c>
      <c r="S53">
        <v>50170</v>
      </c>
      <c r="U53">
        <f t="shared" si="1"/>
        <v>6.833974229238346E-2</v>
      </c>
      <c r="V53">
        <f t="shared" si="2"/>
        <v>0.27050304706649575</v>
      </c>
      <c r="W53">
        <f t="shared" si="3"/>
        <v>8.3406417954080367E-2</v>
      </c>
      <c r="Y53" t="str">
        <f t="shared" si="4"/>
        <v>YES</v>
      </c>
    </row>
    <row r="54" spans="1:25" x14ac:dyDescent="0.25">
      <c r="A54" t="s">
        <v>50</v>
      </c>
      <c r="B54" s="1">
        <v>2011</v>
      </c>
      <c r="C54">
        <v>10020</v>
      </c>
      <c r="D54">
        <v>10954</v>
      </c>
      <c r="E54">
        <v>2359</v>
      </c>
      <c r="F54">
        <v>32</v>
      </c>
      <c r="G54">
        <f t="shared" si="0"/>
        <v>2391</v>
      </c>
      <c r="H54">
        <v>49761</v>
      </c>
      <c r="I54">
        <v>47560.5</v>
      </c>
      <c r="J54">
        <v>8030</v>
      </c>
      <c r="K54">
        <v>42154</v>
      </c>
      <c r="L54">
        <v>25159</v>
      </c>
      <c r="M54">
        <v>71160</v>
      </c>
      <c r="N54">
        <v>0.95</v>
      </c>
      <c r="O54" t="s">
        <v>1</v>
      </c>
      <c r="P54">
        <v>-4.25</v>
      </c>
      <c r="Q54">
        <v>0</v>
      </c>
      <c r="R54">
        <v>35.6</v>
      </c>
      <c r="S54">
        <v>44935</v>
      </c>
      <c r="U54">
        <f t="shared" si="1"/>
        <v>0.21067902986722176</v>
      </c>
      <c r="V54">
        <f t="shared" si="2"/>
        <v>0.23031717496662146</v>
      </c>
      <c r="W54">
        <f t="shared" si="3"/>
        <v>5.0272810420411894E-2</v>
      </c>
      <c r="Y54" t="str">
        <f t="shared" si="4"/>
        <v>YES</v>
      </c>
    </row>
    <row r="55" spans="1:25" x14ac:dyDescent="0.25">
      <c r="A55" t="s">
        <v>50</v>
      </c>
      <c r="B55" s="1">
        <v>2012</v>
      </c>
      <c r="C55">
        <v>13313</v>
      </c>
      <c r="D55">
        <v>23311</v>
      </c>
      <c r="E55">
        <v>4630</v>
      </c>
      <c r="F55">
        <v>0</v>
      </c>
      <c r="G55">
        <f t="shared" si="0"/>
        <v>4630</v>
      </c>
      <c r="H55">
        <v>100590</v>
      </c>
      <c r="I55">
        <v>75175.5</v>
      </c>
      <c r="J55">
        <v>14269</v>
      </c>
      <c r="K55">
        <v>60667</v>
      </c>
      <c r="L55">
        <v>24894</v>
      </c>
      <c r="M55">
        <v>95966</v>
      </c>
      <c r="N55">
        <v>0.74</v>
      </c>
      <c r="O55" t="s">
        <v>1</v>
      </c>
      <c r="P55">
        <v>15.41</v>
      </c>
      <c r="Q55">
        <v>7550</v>
      </c>
      <c r="R55">
        <v>16.899999999999999</v>
      </c>
      <c r="S55">
        <v>60770</v>
      </c>
      <c r="U55">
        <f t="shared" si="1"/>
        <v>0.17709227075310441</v>
      </c>
      <c r="V55">
        <f t="shared" si="2"/>
        <v>0.31008772804969703</v>
      </c>
      <c r="W55">
        <f t="shared" si="3"/>
        <v>6.1589214571236638E-2</v>
      </c>
      <c r="Y55" t="str">
        <f t="shared" si="4"/>
        <v>YES</v>
      </c>
    </row>
    <row r="56" spans="1:25" x14ac:dyDescent="0.25">
      <c r="A56" t="s">
        <v>50</v>
      </c>
      <c r="B56" s="1">
        <v>2013</v>
      </c>
      <c r="C56">
        <v>15098</v>
      </c>
      <c r="D56">
        <v>12314</v>
      </c>
      <c r="E56">
        <v>7551</v>
      </c>
      <c r="F56">
        <v>176</v>
      </c>
      <c r="G56">
        <f t="shared" si="0"/>
        <v>7727</v>
      </c>
      <c r="H56">
        <v>90279</v>
      </c>
      <c r="I56">
        <v>95434.5</v>
      </c>
      <c r="J56">
        <v>70619</v>
      </c>
      <c r="K56">
        <v>57150</v>
      </c>
      <c r="L56">
        <v>27453</v>
      </c>
      <c r="M56">
        <v>113280</v>
      </c>
      <c r="N56">
        <v>1.55</v>
      </c>
      <c r="O56" t="s">
        <v>1</v>
      </c>
      <c r="P56">
        <v>3.89</v>
      </c>
      <c r="Q56">
        <v>13139</v>
      </c>
      <c r="R56">
        <v>53.2</v>
      </c>
      <c r="S56">
        <v>70438</v>
      </c>
      <c r="U56">
        <f t="shared" si="1"/>
        <v>0.15820274638626491</v>
      </c>
      <c r="V56">
        <f t="shared" si="2"/>
        <v>0.12903090601407247</v>
      </c>
      <c r="W56">
        <f t="shared" si="3"/>
        <v>8.0966526780147638E-2</v>
      </c>
      <c r="Y56" t="str">
        <f t="shared" si="4"/>
        <v>YES</v>
      </c>
    </row>
    <row r="57" spans="1:25" x14ac:dyDescent="0.25">
      <c r="A57" t="s">
        <v>50</v>
      </c>
      <c r="B57" s="1">
        <v>2014</v>
      </c>
      <c r="C57">
        <v>20175</v>
      </c>
      <c r="D57">
        <v>10763</v>
      </c>
      <c r="E57">
        <v>4688</v>
      </c>
      <c r="F57">
        <v>18</v>
      </c>
      <c r="G57">
        <f t="shared" si="0"/>
        <v>4706</v>
      </c>
      <c r="H57">
        <v>79779</v>
      </c>
      <c r="I57">
        <v>85029</v>
      </c>
      <c r="J57">
        <v>90024</v>
      </c>
      <c r="K57">
        <v>55502</v>
      </c>
      <c r="L57">
        <v>30558</v>
      </c>
      <c r="M57">
        <v>121670</v>
      </c>
      <c r="N57">
        <v>1.1599999999999999</v>
      </c>
      <c r="O57">
        <v>4881</v>
      </c>
      <c r="P57">
        <v>3.87</v>
      </c>
      <c r="Q57">
        <v>16266</v>
      </c>
      <c r="R57">
        <v>37.6</v>
      </c>
      <c r="S57">
        <v>72990</v>
      </c>
      <c r="U57">
        <f t="shared" si="1"/>
        <v>0.23727198955650425</v>
      </c>
      <c r="V57">
        <f t="shared" si="2"/>
        <v>0.12658034317703371</v>
      </c>
      <c r="W57">
        <f t="shared" si="3"/>
        <v>5.5345823189735265E-2</v>
      </c>
      <c r="Y57" t="str">
        <f t="shared" si="4"/>
        <v>YES</v>
      </c>
    </row>
    <row r="58" spans="1:25" x14ac:dyDescent="0.25">
      <c r="A58" t="s">
        <v>50</v>
      </c>
      <c r="B58" s="1">
        <v>2015</v>
      </c>
      <c r="C58">
        <v>27807</v>
      </c>
      <c r="D58">
        <v>15650</v>
      </c>
      <c r="E58">
        <v>4811</v>
      </c>
      <c r="F58">
        <v>15</v>
      </c>
      <c r="G58">
        <f t="shared" si="0"/>
        <v>4826</v>
      </c>
      <c r="H58">
        <v>55650</v>
      </c>
      <c r="I58">
        <v>67714.5</v>
      </c>
      <c r="J58">
        <v>89465</v>
      </c>
      <c r="K58">
        <v>53972</v>
      </c>
      <c r="L58">
        <v>29144</v>
      </c>
      <c r="M58">
        <v>119947</v>
      </c>
      <c r="N58">
        <v>1.01</v>
      </c>
      <c r="O58">
        <v>2030</v>
      </c>
      <c r="P58">
        <v>1.43</v>
      </c>
      <c r="Q58">
        <v>18113</v>
      </c>
      <c r="R58">
        <v>8.6999999999999993</v>
      </c>
      <c r="S58">
        <v>70784</v>
      </c>
      <c r="U58">
        <f t="shared" si="1"/>
        <v>0.41065059920696456</v>
      </c>
      <c r="V58">
        <f t="shared" si="2"/>
        <v>0.23111741207570019</v>
      </c>
      <c r="W58">
        <f t="shared" si="3"/>
        <v>7.1269816656698348E-2</v>
      </c>
      <c r="Y58" t="str">
        <f t="shared" si="4"/>
        <v>NO</v>
      </c>
    </row>
    <row r="59" spans="1:25" x14ac:dyDescent="0.25">
      <c r="A59" t="s">
        <v>50</v>
      </c>
      <c r="B59" s="1">
        <v>2016</v>
      </c>
      <c r="C59">
        <v>18130</v>
      </c>
      <c r="D59">
        <v>14492</v>
      </c>
      <c r="E59">
        <v>1186</v>
      </c>
      <c r="F59">
        <v>11</v>
      </c>
      <c r="G59">
        <f t="shared" si="0"/>
        <v>1197</v>
      </c>
      <c r="H59">
        <v>46830</v>
      </c>
      <c r="I59">
        <v>51240</v>
      </c>
      <c r="J59">
        <v>39665</v>
      </c>
      <c r="K59">
        <v>44395</v>
      </c>
      <c r="L59">
        <v>20484</v>
      </c>
      <c r="M59">
        <v>105088</v>
      </c>
      <c r="N59">
        <v>0.76</v>
      </c>
      <c r="O59">
        <v>1623</v>
      </c>
      <c r="P59">
        <v>1.2</v>
      </c>
      <c r="Q59">
        <v>13188</v>
      </c>
      <c r="R59">
        <v>20</v>
      </c>
      <c r="S59">
        <v>69419</v>
      </c>
      <c r="U59">
        <f t="shared" si="1"/>
        <v>0.35382513661202186</v>
      </c>
      <c r="V59">
        <f t="shared" si="2"/>
        <v>0.28282591725214679</v>
      </c>
      <c r="W59">
        <f t="shared" si="3"/>
        <v>2.3360655737704919E-2</v>
      </c>
      <c r="Y59" t="str">
        <f t="shared" si="4"/>
        <v>NO</v>
      </c>
    </row>
    <row r="60" spans="1:25" x14ac:dyDescent="0.25">
      <c r="A60" t="s">
        <v>50</v>
      </c>
      <c r="B60" s="1">
        <v>2017</v>
      </c>
      <c r="C60">
        <v>13196</v>
      </c>
      <c r="D60">
        <v>6498</v>
      </c>
      <c r="E60">
        <v>24712</v>
      </c>
      <c r="F60">
        <v>47</v>
      </c>
      <c r="G60">
        <f t="shared" si="0"/>
        <v>24759</v>
      </c>
      <c r="H60">
        <v>59073</v>
      </c>
      <c r="I60">
        <v>52951.5</v>
      </c>
      <c r="J60">
        <v>34903</v>
      </c>
      <c r="K60">
        <v>61308</v>
      </c>
      <c r="L60">
        <v>26755</v>
      </c>
      <c r="M60">
        <v>117402</v>
      </c>
      <c r="N60">
        <v>0.56000000000000005</v>
      </c>
      <c r="O60">
        <v>17045</v>
      </c>
      <c r="P60">
        <v>14.21</v>
      </c>
      <c r="Q60">
        <v>8763</v>
      </c>
      <c r="R60">
        <v>4.3</v>
      </c>
      <c r="S60">
        <v>80039</v>
      </c>
      <c r="U60">
        <f t="shared" si="1"/>
        <v>0.24920918198729025</v>
      </c>
      <c r="V60">
        <f t="shared" si="2"/>
        <v>0.12271607036627857</v>
      </c>
      <c r="W60">
        <f t="shared" si="3"/>
        <v>0.46757882212968471</v>
      </c>
      <c r="Y60" t="str">
        <f t="shared" si="4"/>
        <v>NO</v>
      </c>
    </row>
    <row r="61" spans="1:25" x14ac:dyDescent="0.25">
      <c r="A61" t="s">
        <v>50</v>
      </c>
      <c r="B61" s="1">
        <v>2018</v>
      </c>
      <c r="C61">
        <v>8763</v>
      </c>
      <c r="D61">
        <v>24106</v>
      </c>
      <c r="E61">
        <v>25291</v>
      </c>
      <c r="F61">
        <v>174</v>
      </c>
      <c r="G61">
        <f t="shared" si="0"/>
        <v>25465</v>
      </c>
      <c r="H61">
        <v>375900</v>
      </c>
      <c r="I61">
        <v>217486.5</v>
      </c>
      <c r="J61">
        <v>34973</v>
      </c>
      <c r="K61">
        <v>92434</v>
      </c>
      <c r="L61">
        <v>32002</v>
      </c>
      <c r="M61">
        <v>148497</v>
      </c>
      <c r="N61">
        <v>0.65</v>
      </c>
      <c r="O61">
        <v>43781</v>
      </c>
      <c r="P61">
        <v>29.6</v>
      </c>
      <c r="Q61">
        <v>4738</v>
      </c>
      <c r="R61">
        <v>32.200000000000003</v>
      </c>
      <c r="S61">
        <v>109921</v>
      </c>
      <c r="U61">
        <f t="shared" si="1"/>
        <v>4.0292156064859197E-2</v>
      </c>
      <c r="V61">
        <f t="shared" si="2"/>
        <v>0.11083906357406093</v>
      </c>
      <c r="W61">
        <f t="shared" si="3"/>
        <v>0.11708772728422225</v>
      </c>
      <c r="Y61" t="str">
        <f t="shared" si="4"/>
        <v>YES</v>
      </c>
    </row>
    <row r="62" spans="1:25" x14ac:dyDescent="0.25">
      <c r="A62" t="s">
        <v>51</v>
      </c>
      <c r="B62" s="1">
        <v>2010</v>
      </c>
      <c r="C62">
        <v>12781</v>
      </c>
      <c r="D62">
        <v>18702</v>
      </c>
      <c r="E62">
        <v>32791</v>
      </c>
      <c r="F62">
        <v>0</v>
      </c>
      <c r="G62">
        <f t="shared" si="0"/>
        <v>32791</v>
      </c>
      <c r="H62">
        <v>212750</v>
      </c>
      <c r="I62">
        <v>207175</v>
      </c>
      <c r="J62">
        <v>25965</v>
      </c>
      <c r="K62">
        <v>73421</v>
      </c>
      <c r="L62">
        <v>19805</v>
      </c>
      <c r="M62">
        <v>105827</v>
      </c>
      <c r="N62">
        <v>2.59</v>
      </c>
      <c r="O62">
        <v>19962</v>
      </c>
      <c r="P62">
        <v>17.79</v>
      </c>
      <c r="Q62">
        <v>2150</v>
      </c>
      <c r="R62">
        <v>15625</v>
      </c>
      <c r="S62">
        <v>81903</v>
      </c>
      <c r="U62">
        <f t="shared" si="1"/>
        <v>6.1691806443827685E-2</v>
      </c>
      <c r="V62">
        <f t="shared" si="2"/>
        <v>9.0271509593338961E-2</v>
      </c>
      <c r="W62">
        <f t="shared" si="3"/>
        <v>0.15827681911427538</v>
      </c>
      <c r="Y62" t="str">
        <f t="shared" si="4"/>
        <v>YES</v>
      </c>
    </row>
    <row r="63" spans="1:25" x14ac:dyDescent="0.25">
      <c r="A63" t="s">
        <v>51</v>
      </c>
      <c r="B63" s="1">
        <v>2011</v>
      </c>
      <c r="C63">
        <v>16101</v>
      </c>
      <c r="D63">
        <v>18019</v>
      </c>
      <c r="E63">
        <v>32740</v>
      </c>
      <c r="F63">
        <v>0</v>
      </c>
      <c r="G63">
        <f t="shared" si="0"/>
        <v>32740</v>
      </c>
      <c r="H63">
        <v>251160</v>
      </c>
      <c r="I63">
        <v>231955</v>
      </c>
      <c r="J63">
        <v>28755</v>
      </c>
      <c r="K63">
        <v>78350</v>
      </c>
      <c r="L63">
        <v>23745</v>
      </c>
      <c r="M63">
        <v>112527</v>
      </c>
      <c r="N63">
        <v>2.31</v>
      </c>
      <c r="O63">
        <v>20306</v>
      </c>
      <c r="P63">
        <v>15.72</v>
      </c>
      <c r="Q63">
        <v>2950</v>
      </c>
      <c r="R63">
        <v>6921.5</v>
      </c>
      <c r="S63">
        <v>83754</v>
      </c>
      <c r="U63">
        <f t="shared" si="1"/>
        <v>6.9414326054622666E-2</v>
      </c>
      <c r="V63">
        <f t="shared" si="2"/>
        <v>7.7683171304778947E-2</v>
      </c>
      <c r="W63">
        <f t="shared" si="3"/>
        <v>0.14114806751309522</v>
      </c>
      <c r="Y63" t="str">
        <f t="shared" si="4"/>
        <v>YES</v>
      </c>
    </row>
    <row r="64" spans="1:25" x14ac:dyDescent="0.25">
      <c r="A64" t="s">
        <v>51</v>
      </c>
      <c r="B64" s="1">
        <v>2012</v>
      </c>
      <c r="C64">
        <v>16990</v>
      </c>
      <c r="D64">
        <v>20697</v>
      </c>
      <c r="E64">
        <v>36011</v>
      </c>
      <c r="F64">
        <v>0</v>
      </c>
      <c r="G64">
        <f t="shared" si="0"/>
        <v>36011</v>
      </c>
      <c r="H64">
        <v>220001</v>
      </c>
      <c r="I64">
        <v>235580.5</v>
      </c>
      <c r="J64">
        <v>32942</v>
      </c>
      <c r="K64">
        <v>89951</v>
      </c>
      <c r="L64">
        <v>35868</v>
      </c>
      <c r="M64">
        <v>132157</v>
      </c>
      <c r="N64">
        <v>3.01</v>
      </c>
      <c r="O64">
        <v>19314</v>
      </c>
      <c r="P64">
        <v>12.8</v>
      </c>
      <c r="Q64">
        <v>3450</v>
      </c>
      <c r="R64">
        <v>11199.1</v>
      </c>
      <c r="S64">
        <v>90876</v>
      </c>
      <c r="U64">
        <f t="shared" si="1"/>
        <v>7.2119721284231927E-2</v>
      </c>
      <c r="V64">
        <f t="shared" si="2"/>
        <v>8.7855319094746809E-2</v>
      </c>
      <c r="W64">
        <f t="shared" si="3"/>
        <v>0.15286069942121694</v>
      </c>
      <c r="Y64" t="str">
        <f t="shared" si="4"/>
        <v>YES</v>
      </c>
    </row>
    <row r="65" spans="1:25" x14ac:dyDescent="0.25">
      <c r="A65" t="s">
        <v>51</v>
      </c>
      <c r="B65" s="1">
        <v>2013</v>
      </c>
      <c r="C65">
        <v>23854</v>
      </c>
      <c r="D65">
        <v>29370</v>
      </c>
      <c r="E65">
        <v>37419</v>
      </c>
      <c r="F65">
        <v>0</v>
      </c>
      <c r="G65">
        <f t="shared" si="0"/>
        <v>37419</v>
      </c>
      <c r="H65">
        <v>194400</v>
      </c>
      <c r="I65">
        <v>207200.5</v>
      </c>
      <c r="J65">
        <v>42321</v>
      </c>
      <c r="K65">
        <v>104940</v>
      </c>
      <c r="L65">
        <v>47572</v>
      </c>
      <c r="M65">
        <v>159101</v>
      </c>
      <c r="N65">
        <v>2.23</v>
      </c>
      <c r="O65">
        <v>22246</v>
      </c>
      <c r="P65">
        <v>11.99</v>
      </c>
      <c r="Q65">
        <v>10891</v>
      </c>
      <c r="R65">
        <v>6231.4</v>
      </c>
      <c r="S65">
        <v>96791</v>
      </c>
      <c r="U65">
        <f t="shared" si="1"/>
        <v>0.11512520481369495</v>
      </c>
      <c r="V65">
        <f t="shared" si="2"/>
        <v>0.14174676219410667</v>
      </c>
      <c r="W65">
        <f t="shared" si="3"/>
        <v>0.18059319354924336</v>
      </c>
      <c r="Y65" t="str">
        <f t="shared" si="4"/>
        <v>YES</v>
      </c>
    </row>
    <row r="66" spans="1:25" x14ac:dyDescent="0.25">
      <c r="A66" t="s">
        <v>51</v>
      </c>
      <c r="B66" s="1">
        <v>2014</v>
      </c>
      <c r="C66">
        <v>49615</v>
      </c>
      <c r="D66">
        <v>31365</v>
      </c>
      <c r="E66">
        <v>41141</v>
      </c>
      <c r="F66">
        <v>0</v>
      </c>
      <c r="G66">
        <f t="shared" si="0"/>
        <v>41141</v>
      </c>
      <c r="H66">
        <v>193483</v>
      </c>
      <c r="I66">
        <v>193941.5</v>
      </c>
      <c r="J66">
        <v>44202</v>
      </c>
      <c r="K66">
        <v>132084</v>
      </c>
      <c r="L66">
        <v>72232</v>
      </c>
      <c r="M66">
        <v>186898</v>
      </c>
      <c r="N66">
        <v>2.13</v>
      </c>
      <c r="O66">
        <v>18311</v>
      </c>
      <c r="P66">
        <v>7.87</v>
      </c>
      <c r="Q66">
        <v>13487</v>
      </c>
      <c r="R66">
        <v>7020.6</v>
      </c>
      <c r="S66">
        <v>96763</v>
      </c>
      <c r="U66">
        <f t="shared" si="1"/>
        <v>0.25582456565510736</v>
      </c>
      <c r="V66">
        <f t="shared" si="2"/>
        <v>0.16172402502816571</v>
      </c>
      <c r="W66">
        <f t="shared" si="3"/>
        <v>0.2121309776401647</v>
      </c>
      <c r="Y66" t="str">
        <f t="shared" si="4"/>
        <v>YES</v>
      </c>
    </row>
    <row r="67" spans="1:25" x14ac:dyDescent="0.25">
      <c r="A67" t="s">
        <v>51</v>
      </c>
      <c r="B67" s="1">
        <v>2015</v>
      </c>
      <c r="C67">
        <v>51163</v>
      </c>
      <c r="D67">
        <v>33454</v>
      </c>
      <c r="E67">
        <v>40423</v>
      </c>
      <c r="F67">
        <v>0</v>
      </c>
      <c r="G67">
        <f t="shared" si="0"/>
        <v>40423</v>
      </c>
      <c r="H67">
        <v>141287</v>
      </c>
      <c r="I67">
        <v>167385</v>
      </c>
      <c r="J67">
        <v>44685</v>
      </c>
      <c r="K67">
        <v>135141</v>
      </c>
      <c r="L67">
        <v>73991</v>
      </c>
      <c r="M67">
        <v>186445</v>
      </c>
      <c r="N67">
        <v>2</v>
      </c>
      <c r="O67">
        <v>17365</v>
      </c>
      <c r="P67">
        <v>7.7</v>
      </c>
      <c r="Q67">
        <v>14474</v>
      </c>
      <c r="R67">
        <v>3610.2</v>
      </c>
      <c r="S67">
        <v>94694</v>
      </c>
      <c r="U67">
        <f t="shared" si="1"/>
        <v>0.3056606028019237</v>
      </c>
      <c r="V67">
        <f t="shared" si="2"/>
        <v>0.19986259222749947</v>
      </c>
      <c r="W67">
        <f t="shared" si="3"/>
        <v>0.24149714729515787</v>
      </c>
      <c r="Y67" t="str">
        <f t="shared" si="4"/>
        <v>YES</v>
      </c>
    </row>
    <row r="68" spans="1:25" x14ac:dyDescent="0.25">
      <c r="A68" t="s">
        <v>51</v>
      </c>
      <c r="B68" s="1">
        <v>2016</v>
      </c>
      <c r="C68">
        <v>47290</v>
      </c>
      <c r="D68">
        <v>39694</v>
      </c>
      <c r="E68">
        <v>38225</v>
      </c>
      <c r="F68">
        <v>0</v>
      </c>
      <c r="G68">
        <f t="shared" si="0"/>
        <v>38225</v>
      </c>
      <c r="H68">
        <v>141489</v>
      </c>
      <c r="I68">
        <v>141388</v>
      </c>
      <c r="J68">
        <v>46679</v>
      </c>
      <c r="K68">
        <v>132000</v>
      </c>
      <c r="L68">
        <v>71465</v>
      </c>
      <c r="M68">
        <v>185516</v>
      </c>
      <c r="N68">
        <v>1.51</v>
      </c>
      <c r="O68">
        <v>18445</v>
      </c>
      <c r="P68">
        <v>7.17</v>
      </c>
      <c r="Q68">
        <v>16770</v>
      </c>
      <c r="R68">
        <v>5188.5</v>
      </c>
      <c r="S68">
        <v>94238</v>
      </c>
      <c r="U68">
        <f t="shared" si="1"/>
        <v>0.33446968625343027</v>
      </c>
      <c r="V68">
        <f t="shared" si="2"/>
        <v>0.2807451834667723</v>
      </c>
      <c r="W68">
        <f t="shared" si="3"/>
        <v>0.27035533425750419</v>
      </c>
      <c r="Y68" t="str">
        <f t="shared" si="4"/>
        <v>NO</v>
      </c>
    </row>
    <row r="69" spans="1:25" x14ac:dyDescent="0.25">
      <c r="A69" t="s">
        <v>51</v>
      </c>
      <c r="B69" s="1">
        <v>2017</v>
      </c>
      <c r="C69">
        <v>55117</v>
      </c>
      <c r="D69">
        <v>48857</v>
      </c>
      <c r="E69">
        <v>44798</v>
      </c>
      <c r="F69">
        <v>0</v>
      </c>
      <c r="G69">
        <f t="shared" si="0"/>
        <v>44798</v>
      </c>
      <c r="H69">
        <v>184985</v>
      </c>
      <c r="I69">
        <v>163237</v>
      </c>
      <c r="J69">
        <v>50867</v>
      </c>
      <c r="K69">
        <v>149917</v>
      </c>
      <c r="L69">
        <v>78845</v>
      </c>
      <c r="M69">
        <v>208732</v>
      </c>
      <c r="N69">
        <v>1.46</v>
      </c>
      <c r="O69">
        <v>25553</v>
      </c>
      <c r="P69">
        <v>10.09</v>
      </c>
      <c r="Q69">
        <v>25097</v>
      </c>
      <c r="R69">
        <v>3902.2</v>
      </c>
      <c r="S69">
        <v>100637</v>
      </c>
      <c r="U69">
        <f t="shared" si="1"/>
        <v>0.33765016509737378</v>
      </c>
      <c r="V69">
        <f t="shared" si="2"/>
        <v>0.29930101631370337</v>
      </c>
      <c r="W69">
        <f t="shared" si="3"/>
        <v>0.2744353302253778</v>
      </c>
      <c r="Y69" t="str">
        <f t="shared" si="4"/>
        <v>NO</v>
      </c>
    </row>
    <row r="70" spans="1:25" x14ac:dyDescent="0.25">
      <c r="A70" t="s">
        <v>51</v>
      </c>
      <c r="B70" s="1">
        <v>2018</v>
      </c>
      <c r="C70">
        <v>69999</v>
      </c>
      <c r="D70">
        <v>51587</v>
      </c>
      <c r="E70">
        <v>46448</v>
      </c>
      <c r="F70">
        <v>0</v>
      </c>
      <c r="G70">
        <f t="shared" si="0"/>
        <v>46448</v>
      </c>
      <c r="H70">
        <v>238481</v>
      </c>
      <c r="I70">
        <v>211733</v>
      </c>
      <c r="J70">
        <v>53385</v>
      </c>
      <c r="K70">
        <v>177063</v>
      </c>
      <c r="L70">
        <v>102634</v>
      </c>
      <c r="M70">
        <v>238552</v>
      </c>
      <c r="N70">
        <v>1.78</v>
      </c>
      <c r="O70">
        <v>29443</v>
      </c>
      <c r="P70">
        <v>11.35</v>
      </c>
      <c r="Q70">
        <v>21806</v>
      </c>
      <c r="R70">
        <v>6371.3</v>
      </c>
      <c r="S70">
        <v>109892</v>
      </c>
      <c r="U70">
        <f t="shared" si="1"/>
        <v>0.33060033154964036</v>
      </c>
      <c r="V70">
        <f t="shared" si="2"/>
        <v>0.24364175636296656</v>
      </c>
      <c r="W70">
        <f t="shared" si="3"/>
        <v>0.219370622434859</v>
      </c>
      <c r="Y70" t="str">
        <f t="shared" si="4"/>
        <v>NO</v>
      </c>
    </row>
    <row r="71" spans="1:25" x14ac:dyDescent="0.25">
      <c r="A71" t="s">
        <v>52</v>
      </c>
      <c r="B71" s="1">
        <v>2010</v>
      </c>
      <c r="C71">
        <v>3253</v>
      </c>
      <c r="D71">
        <v>28544</v>
      </c>
      <c r="E71">
        <v>2977</v>
      </c>
      <c r="F71">
        <v>0</v>
      </c>
      <c r="G71">
        <f t="shared" si="0"/>
        <v>2977</v>
      </c>
      <c r="H71">
        <v>42867</v>
      </c>
      <c r="I71">
        <v>39285</v>
      </c>
      <c r="J71">
        <v>9742</v>
      </c>
      <c r="K71">
        <v>41483</v>
      </c>
      <c r="L71">
        <v>21146</v>
      </c>
      <c r="M71">
        <v>52333</v>
      </c>
      <c r="N71">
        <v>1.37</v>
      </c>
      <c r="O71">
        <v>2018</v>
      </c>
      <c r="P71">
        <v>3.74</v>
      </c>
      <c r="Q71">
        <v>1598</v>
      </c>
      <c r="R71">
        <v>7167.9</v>
      </c>
      <c r="S71">
        <v>28933</v>
      </c>
      <c r="U71">
        <f t="shared" si="1"/>
        <v>8.2805141911671126E-2</v>
      </c>
      <c r="V71">
        <f t="shared" si="2"/>
        <v>0.72658775614102078</v>
      </c>
      <c r="W71">
        <f t="shared" si="3"/>
        <v>7.5779559628356877E-2</v>
      </c>
      <c r="Y71" t="str">
        <f t="shared" si="4"/>
        <v>NO</v>
      </c>
    </row>
    <row r="72" spans="1:25" x14ac:dyDescent="0.25">
      <c r="A72" t="s">
        <v>52</v>
      </c>
      <c r="B72" s="1">
        <v>2011</v>
      </c>
      <c r="C72">
        <v>1755</v>
      </c>
      <c r="D72">
        <v>26224</v>
      </c>
      <c r="E72">
        <v>4327</v>
      </c>
      <c r="F72">
        <v>0</v>
      </c>
      <c r="G72">
        <f t="shared" ref="G72:G135" si="5">E72+F72</f>
        <v>4327</v>
      </c>
      <c r="H72">
        <v>27867</v>
      </c>
      <c r="I72">
        <v>35367</v>
      </c>
      <c r="J72">
        <v>9644</v>
      </c>
      <c r="K72">
        <v>40292</v>
      </c>
      <c r="L72">
        <v>21747</v>
      </c>
      <c r="M72">
        <v>50711</v>
      </c>
      <c r="N72">
        <v>1.28</v>
      </c>
      <c r="O72" t="s">
        <v>1</v>
      </c>
      <c r="P72">
        <v>0.98</v>
      </c>
      <c r="Q72">
        <v>0</v>
      </c>
      <c r="R72">
        <v>4204.8999999999996</v>
      </c>
      <c r="S72">
        <v>28334</v>
      </c>
      <c r="U72">
        <f t="shared" si="1"/>
        <v>4.9622529476630754E-2</v>
      </c>
      <c r="V72">
        <f t="shared" si="2"/>
        <v>0.74148217264681771</v>
      </c>
      <c r="W72">
        <f t="shared" si="3"/>
        <v>0.12234568948454774</v>
      </c>
      <c r="Y72" t="str">
        <f t="shared" si="4"/>
        <v>NO</v>
      </c>
    </row>
    <row r="73" spans="1:25" x14ac:dyDescent="0.25">
      <c r="A73" t="s">
        <v>52</v>
      </c>
      <c r="B73" s="1">
        <v>2012</v>
      </c>
      <c r="C73">
        <v>1325</v>
      </c>
      <c r="D73">
        <v>28503</v>
      </c>
      <c r="E73">
        <v>2805</v>
      </c>
      <c r="F73">
        <v>0</v>
      </c>
      <c r="G73">
        <f t="shared" si="5"/>
        <v>2805</v>
      </c>
      <c r="H73">
        <v>29444</v>
      </c>
      <c r="I73">
        <v>28655.5</v>
      </c>
      <c r="J73">
        <v>9704</v>
      </c>
      <c r="K73">
        <v>40482</v>
      </c>
      <c r="L73">
        <v>22415</v>
      </c>
      <c r="M73">
        <v>51024</v>
      </c>
      <c r="N73">
        <v>1.07</v>
      </c>
      <c r="O73">
        <v>1305</v>
      </c>
      <c r="P73">
        <v>2.4500000000000002</v>
      </c>
      <c r="Q73">
        <v>0</v>
      </c>
      <c r="R73">
        <v>2160.3000000000002</v>
      </c>
      <c r="S73">
        <v>28013</v>
      </c>
      <c r="U73">
        <f t="shared" ref="U73:U136" si="6">C73/I73</f>
        <v>4.6238941913419762E-2</v>
      </c>
      <c r="V73">
        <f t="shared" ref="V73:V136" si="7">D73/I73</f>
        <v>0.99467815951562533</v>
      </c>
      <c r="W73">
        <f t="shared" ref="W73:W136" si="8">G73/I73</f>
        <v>9.788696759784335E-2</v>
      </c>
      <c r="Y73" t="str">
        <f t="shared" ref="Y73:Y136" si="9">IF(AND(U73&lt;0.33,V73&lt;0.33,W73&lt;0.33),"YES","NO")</f>
        <v>NO</v>
      </c>
    </row>
    <row r="74" spans="1:25" x14ac:dyDescent="0.25">
      <c r="A74" t="s">
        <v>52</v>
      </c>
      <c r="B74" s="1">
        <v>2013</v>
      </c>
      <c r="C74">
        <v>762</v>
      </c>
      <c r="D74">
        <v>28753</v>
      </c>
      <c r="E74">
        <v>837</v>
      </c>
      <c r="F74">
        <v>0</v>
      </c>
      <c r="G74">
        <f t="shared" si="5"/>
        <v>837</v>
      </c>
      <c r="H74">
        <v>16832</v>
      </c>
      <c r="I74">
        <v>23138</v>
      </c>
      <c r="J74">
        <v>9321</v>
      </c>
      <c r="K74">
        <v>40319</v>
      </c>
      <c r="L74">
        <v>24529</v>
      </c>
      <c r="M74">
        <v>50455</v>
      </c>
      <c r="N74">
        <v>1.1200000000000001</v>
      </c>
      <c r="O74">
        <v>-778</v>
      </c>
      <c r="P74">
        <v>-1.7</v>
      </c>
      <c r="Q74">
        <v>0</v>
      </c>
      <c r="R74">
        <v>3804.3</v>
      </c>
      <c r="S74">
        <v>25342</v>
      </c>
      <c r="U74">
        <f t="shared" si="6"/>
        <v>3.293283775607226E-2</v>
      </c>
      <c r="V74">
        <f t="shared" si="7"/>
        <v>1.2426743884518974</v>
      </c>
      <c r="W74">
        <f t="shared" si="8"/>
        <v>3.6174258795055751E-2</v>
      </c>
      <c r="Y74" t="str">
        <f t="shared" si="9"/>
        <v>NO</v>
      </c>
    </row>
    <row r="75" spans="1:25" x14ac:dyDescent="0.25">
      <c r="A75" t="s">
        <v>52</v>
      </c>
      <c r="B75" s="1">
        <v>2014</v>
      </c>
      <c r="C75">
        <v>2350</v>
      </c>
      <c r="D75">
        <v>30078</v>
      </c>
      <c r="E75">
        <v>1077</v>
      </c>
      <c r="F75">
        <v>206</v>
      </c>
      <c r="G75">
        <f t="shared" si="5"/>
        <v>1283</v>
      </c>
      <c r="H75">
        <v>15997</v>
      </c>
      <c r="I75">
        <v>16414.5</v>
      </c>
      <c r="J75">
        <v>8688</v>
      </c>
      <c r="K75">
        <v>42525</v>
      </c>
      <c r="L75">
        <v>30931</v>
      </c>
      <c r="M75">
        <v>52017</v>
      </c>
      <c r="N75">
        <v>1.03</v>
      </c>
      <c r="O75" t="s">
        <v>1</v>
      </c>
      <c r="P75" t="s">
        <v>1</v>
      </c>
      <c r="Q75">
        <v>0</v>
      </c>
      <c r="R75">
        <v>1926.6</v>
      </c>
      <c r="S75">
        <v>20503</v>
      </c>
      <c r="U75">
        <f t="shared" si="6"/>
        <v>0.143166103140516</v>
      </c>
      <c r="V75">
        <f t="shared" si="7"/>
        <v>1.8324042767065705</v>
      </c>
      <c r="W75">
        <f t="shared" si="8"/>
        <v>7.8162600140120012E-2</v>
      </c>
      <c r="Y75" t="str">
        <f t="shared" si="9"/>
        <v>NO</v>
      </c>
    </row>
    <row r="76" spans="1:25" x14ac:dyDescent="0.25">
      <c r="A76" t="s">
        <v>52</v>
      </c>
      <c r="B76" s="1">
        <v>2015</v>
      </c>
      <c r="C76">
        <v>7342</v>
      </c>
      <c r="D76">
        <v>28079</v>
      </c>
      <c r="E76">
        <v>1272</v>
      </c>
      <c r="F76">
        <v>144</v>
      </c>
      <c r="G76">
        <f t="shared" si="5"/>
        <v>1416</v>
      </c>
      <c r="H76">
        <v>5564</v>
      </c>
      <c r="I76">
        <v>10780.5</v>
      </c>
      <c r="J76">
        <v>8567</v>
      </c>
      <c r="K76">
        <v>40929</v>
      </c>
      <c r="L76">
        <v>33111</v>
      </c>
      <c r="M76">
        <v>50201</v>
      </c>
      <c r="N76">
        <v>0.83</v>
      </c>
      <c r="O76">
        <v>-4379</v>
      </c>
      <c r="P76">
        <v>-8.75</v>
      </c>
      <c r="Q76">
        <v>689</v>
      </c>
      <c r="R76">
        <v>1040.5</v>
      </c>
      <c r="S76">
        <v>15089</v>
      </c>
      <c r="U76">
        <f t="shared" si="6"/>
        <v>0.68104447845647231</v>
      </c>
      <c r="V76">
        <f t="shared" si="7"/>
        <v>2.6046101757803442</v>
      </c>
      <c r="W76">
        <f t="shared" si="8"/>
        <v>0.13134826770557953</v>
      </c>
      <c r="Y76" t="str">
        <f t="shared" si="9"/>
        <v>NO</v>
      </c>
    </row>
    <row r="77" spans="1:25" x14ac:dyDescent="0.25">
      <c r="A77" t="s">
        <v>52</v>
      </c>
      <c r="B77" s="1">
        <v>2016</v>
      </c>
      <c r="C77">
        <v>13118</v>
      </c>
      <c r="D77">
        <v>34827</v>
      </c>
      <c r="E77">
        <v>836</v>
      </c>
      <c r="F77">
        <v>355</v>
      </c>
      <c r="G77">
        <f t="shared" si="5"/>
        <v>1191</v>
      </c>
      <c r="H77">
        <v>11685</v>
      </c>
      <c r="I77">
        <v>8624.5</v>
      </c>
      <c r="J77">
        <v>9976</v>
      </c>
      <c r="K77">
        <v>47814</v>
      </c>
      <c r="L77">
        <v>38367</v>
      </c>
      <c r="M77">
        <v>62070</v>
      </c>
      <c r="N77">
        <v>0.61</v>
      </c>
      <c r="O77">
        <v>2805</v>
      </c>
      <c r="P77">
        <v>4.6399999999999997</v>
      </c>
      <c r="Q77">
        <v>5638</v>
      </c>
      <c r="R77">
        <v>1529.4</v>
      </c>
      <c r="S77">
        <v>16516</v>
      </c>
      <c r="U77">
        <f t="shared" si="6"/>
        <v>1.5210157110557134</v>
      </c>
      <c r="V77">
        <f t="shared" si="7"/>
        <v>4.038147138964578</v>
      </c>
      <c r="W77">
        <f t="shared" si="8"/>
        <v>0.13809496202678417</v>
      </c>
      <c r="Y77" t="str">
        <f t="shared" si="9"/>
        <v>NO</v>
      </c>
    </row>
    <row r="78" spans="1:25" x14ac:dyDescent="0.25">
      <c r="A78" t="s">
        <v>52</v>
      </c>
      <c r="B78" s="1">
        <v>2017</v>
      </c>
      <c r="C78">
        <v>14507</v>
      </c>
      <c r="D78">
        <v>41913</v>
      </c>
      <c r="E78">
        <v>1020</v>
      </c>
      <c r="F78">
        <v>132</v>
      </c>
      <c r="G78">
        <f t="shared" si="5"/>
        <v>1152</v>
      </c>
      <c r="H78">
        <v>12705</v>
      </c>
      <c r="I78">
        <v>12195</v>
      </c>
      <c r="J78">
        <v>9931</v>
      </c>
      <c r="K78">
        <v>54579</v>
      </c>
      <c r="L78">
        <v>37671</v>
      </c>
      <c r="M78">
        <v>67064</v>
      </c>
      <c r="N78">
        <v>0.69</v>
      </c>
      <c r="O78">
        <v>8067</v>
      </c>
      <c r="P78">
        <v>12.27</v>
      </c>
      <c r="Q78">
        <v>5092</v>
      </c>
      <c r="R78">
        <v>2405.6999999999998</v>
      </c>
      <c r="S78">
        <v>22525</v>
      </c>
      <c r="U78">
        <f t="shared" si="6"/>
        <v>1.1895858958589587</v>
      </c>
      <c r="V78">
        <f t="shared" si="7"/>
        <v>3.4369003690036899</v>
      </c>
      <c r="W78">
        <f t="shared" si="8"/>
        <v>9.4464944649446492E-2</v>
      </c>
      <c r="Y78" t="str">
        <f t="shared" si="9"/>
        <v>NO</v>
      </c>
    </row>
    <row r="79" spans="1:25" x14ac:dyDescent="0.25">
      <c r="A79" t="s">
        <v>52</v>
      </c>
      <c r="B79" s="1">
        <v>2018</v>
      </c>
      <c r="C79">
        <v>6728</v>
      </c>
      <c r="D79">
        <v>44021</v>
      </c>
      <c r="E79">
        <v>2510</v>
      </c>
      <c r="F79">
        <v>448</v>
      </c>
      <c r="G79">
        <f t="shared" si="5"/>
        <v>2958</v>
      </c>
      <c r="H79">
        <v>26615</v>
      </c>
      <c r="I79">
        <v>19660</v>
      </c>
      <c r="J79">
        <v>9062</v>
      </c>
      <c r="K79">
        <v>60139</v>
      </c>
      <c r="L79">
        <v>39924</v>
      </c>
      <c r="M79">
        <v>70514</v>
      </c>
      <c r="N79">
        <v>0.5</v>
      </c>
      <c r="O79">
        <v>4681</v>
      </c>
      <c r="P79">
        <v>8.41</v>
      </c>
      <c r="Q79">
        <v>3377</v>
      </c>
      <c r="R79">
        <v>1393.8</v>
      </c>
      <c r="S79">
        <v>26571</v>
      </c>
      <c r="U79">
        <f t="shared" si="6"/>
        <v>0.34221770091556458</v>
      </c>
      <c r="V79">
        <f t="shared" si="7"/>
        <v>2.2391149542217699</v>
      </c>
      <c r="W79">
        <f t="shared" si="8"/>
        <v>0.15045778229908444</v>
      </c>
      <c r="Y79" t="str">
        <f t="shared" si="9"/>
        <v>NO</v>
      </c>
    </row>
    <row r="80" spans="1:25" x14ac:dyDescent="0.25">
      <c r="A80" t="s">
        <v>53</v>
      </c>
      <c r="B80" s="1">
        <v>2010</v>
      </c>
      <c r="C80">
        <v>28091</v>
      </c>
      <c r="D80">
        <v>8299</v>
      </c>
      <c r="E80">
        <v>446</v>
      </c>
      <c r="F80">
        <v>0</v>
      </c>
      <c r="G80">
        <f t="shared" si="5"/>
        <v>446</v>
      </c>
      <c r="H80">
        <v>48000</v>
      </c>
      <c r="I80">
        <v>44000</v>
      </c>
      <c r="J80">
        <v>25576</v>
      </c>
      <c r="K80">
        <v>34699</v>
      </c>
      <c r="L80">
        <v>29918</v>
      </c>
      <c r="M80">
        <v>69521</v>
      </c>
      <c r="N80">
        <v>2.21</v>
      </c>
      <c r="O80" t="s">
        <v>1</v>
      </c>
      <c r="P80">
        <v>-2.4700000000000002</v>
      </c>
      <c r="Q80">
        <v>14702</v>
      </c>
      <c r="R80">
        <v>177.1</v>
      </c>
      <c r="S80">
        <v>24901</v>
      </c>
      <c r="U80">
        <f t="shared" si="6"/>
        <v>0.63843181818181816</v>
      </c>
      <c r="V80">
        <f t="shared" si="7"/>
        <v>0.18861363636363637</v>
      </c>
      <c r="W80">
        <f t="shared" si="8"/>
        <v>1.0136363636363636E-2</v>
      </c>
      <c r="Y80" t="str">
        <f t="shared" si="9"/>
        <v>NO</v>
      </c>
    </row>
    <row r="81" spans="1:25" x14ac:dyDescent="0.25">
      <c r="A81" t="s">
        <v>53</v>
      </c>
      <c r="B81" s="1">
        <v>2011</v>
      </c>
      <c r="C81">
        <v>37823</v>
      </c>
      <c r="D81">
        <v>17434</v>
      </c>
      <c r="E81">
        <v>3165</v>
      </c>
      <c r="F81">
        <v>0</v>
      </c>
      <c r="G81">
        <f t="shared" si="5"/>
        <v>3165</v>
      </c>
      <c r="H81">
        <v>46500</v>
      </c>
      <c r="I81">
        <v>47250</v>
      </c>
      <c r="J81">
        <v>29787</v>
      </c>
      <c r="K81">
        <v>40944</v>
      </c>
      <c r="L81">
        <v>39213</v>
      </c>
      <c r="M81">
        <v>78219</v>
      </c>
      <c r="N81">
        <v>2.15</v>
      </c>
      <c r="O81" t="s">
        <v>1</v>
      </c>
      <c r="P81">
        <v>-4.5999999999999996</v>
      </c>
      <c r="Q81">
        <v>17534</v>
      </c>
      <c r="R81">
        <v>405.9</v>
      </c>
      <c r="S81">
        <v>21472</v>
      </c>
      <c r="U81">
        <f t="shared" si="6"/>
        <v>0.80048677248677247</v>
      </c>
      <c r="V81">
        <f t="shared" si="7"/>
        <v>0.36897354497354495</v>
      </c>
      <c r="W81">
        <f t="shared" si="8"/>
        <v>6.6984126984126979E-2</v>
      </c>
      <c r="Y81" t="str">
        <f t="shared" si="9"/>
        <v>NO</v>
      </c>
    </row>
    <row r="82" spans="1:25" x14ac:dyDescent="0.25">
      <c r="A82" t="s">
        <v>53</v>
      </c>
      <c r="B82" s="1">
        <v>2012</v>
      </c>
      <c r="C82">
        <v>32735</v>
      </c>
      <c r="D82">
        <v>24972</v>
      </c>
      <c r="E82">
        <v>1708</v>
      </c>
      <c r="F82">
        <v>0</v>
      </c>
      <c r="G82">
        <f t="shared" si="5"/>
        <v>1708</v>
      </c>
      <c r="H82">
        <v>43700</v>
      </c>
      <c r="I82">
        <v>45100</v>
      </c>
      <c r="J82">
        <v>30771</v>
      </c>
      <c r="K82">
        <v>39802</v>
      </c>
      <c r="L82">
        <v>41756</v>
      </c>
      <c r="M82">
        <v>77085</v>
      </c>
      <c r="N82">
        <v>2.12</v>
      </c>
      <c r="O82">
        <v>3123</v>
      </c>
      <c r="P82">
        <v>1.4</v>
      </c>
      <c r="Q82">
        <v>13745</v>
      </c>
      <c r="R82">
        <v>166.9</v>
      </c>
      <c r="S82">
        <v>21464</v>
      </c>
      <c r="U82">
        <f t="shared" si="6"/>
        <v>0.72583148558758315</v>
      </c>
      <c r="V82">
        <f t="shared" si="7"/>
        <v>0.5537028824833703</v>
      </c>
      <c r="W82">
        <f t="shared" si="8"/>
        <v>3.7871396895787141E-2</v>
      </c>
      <c r="Y82" t="str">
        <f t="shared" si="9"/>
        <v>NO</v>
      </c>
    </row>
    <row r="83" spans="1:25" x14ac:dyDescent="0.25">
      <c r="A83" t="s">
        <v>53</v>
      </c>
      <c r="B83" s="1">
        <v>2013</v>
      </c>
      <c r="C83">
        <v>31712</v>
      </c>
      <c r="D83">
        <v>23810</v>
      </c>
      <c r="E83">
        <v>2816</v>
      </c>
      <c r="F83">
        <v>7</v>
      </c>
      <c r="G83">
        <f t="shared" si="5"/>
        <v>2823</v>
      </c>
      <c r="H83">
        <v>35400</v>
      </c>
      <c r="I83">
        <v>39550</v>
      </c>
      <c r="J83">
        <v>32962</v>
      </c>
      <c r="K83">
        <v>46872</v>
      </c>
      <c r="L83">
        <v>53302</v>
      </c>
      <c r="M83">
        <v>86084</v>
      </c>
      <c r="N83">
        <v>1.84</v>
      </c>
      <c r="O83">
        <v>4262</v>
      </c>
      <c r="P83">
        <v>4.32</v>
      </c>
      <c r="Q83">
        <v>10119</v>
      </c>
      <c r="R83">
        <v>212.7</v>
      </c>
      <c r="S83">
        <v>22173</v>
      </c>
      <c r="U83">
        <f t="shared" si="6"/>
        <v>0.80182048040455123</v>
      </c>
      <c r="V83">
        <f t="shared" si="7"/>
        <v>0.60202275600505684</v>
      </c>
      <c r="W83">
        <f t="shared" si="8"/>
        <v>7.1378002528445006E-2</v>
      </c>
      <c r="Y83" t="str">
        <f t="shared" si="9"/>
        <v>NO</v>
      </c>
    </row>
    <row r="84" spans="1:25" x14ac:dyDescent="0.25">
      <c r="A84" t="s">
        <v>53</v>
      </c>
      <c r="B84" s="1">
        <v>2014</v>
      </c>
      <c r="C84">
        <v>35099</v>
      </c>
      <c r="D84">
        <v>21510</v>
      </c>
      <c r="E84">
        <v>1468</v>
      </c>
      <c r="F84">
        <v>47</v>
      </c>
      <c r="G84">
        <f t="shared" si="5"/>
        <v>1515</v>
      </c>
      <c r="H84">
        <v>41000</v>
      </c>
      <c r="I84">
        <v>38200</v>
      </c>
      <c r="J84">
        <v>41129</v>
      </c>
      <c r="K84">
        <v>42308</v>
      </c>
      <c r="L84">
        <v>59409</v>
      </c>
      <c r="M84">
        <v>89880</v>
      </c>
      <c r="N84">
        <v>1.77</v>
      </c>
      <c r="O84">
        <v>952</v>
      </c>
      <c r="P84">
        <v>0.9</v>
      </c>
      <c r="Q84">
        <v>11700</v>
      </c>
      <c r="R84">
        <v>41.3</v>
      </c>
      <c r="S84">
        <v>18771</v>
      </c>
      <c r="U84">
        <f t="shared" si="6"/>
        <v>0.91882198952879579</v>
      </c>
      <c r="V84">
        <f t="shared" si="7"/>
        <v>0.56308900523560212</v>
      </c>
      <c r="W84">
        <f t="shared" si="8"/>
        <v>3.9659685863874347E-2</v>
      </c>
      <c r="Y84" t="str">
        <f t="shared" si="9"/>
        <v>NO</v>
      </c>
    </row>
    <row r="85" spans="1:25" x14ac:dyDescent="0.25">
      <c r="A85" t="s">
        <v>53</v>
      </c>
      <c r="B85" s="1">
        <v>2015</v>
      </c>
      <c r="C85">
        <v>43671</v>
      </c>
      <c r="D85">
        <v>18606</v>
      </c>
      <c r="E85">
        <v>599</v>
      </c>
      <c r="F85">
        <v>20</v>
      </c>
      <c r="G85">
        <f t="shared" si="5"/>
        <v>619</v>
      </c>
      <c r="H85">
        <v>38000</v>
      </c>
      <c r="I85">
        <v>39500</v>
      </c>
      <c r="J85">
        <v>39314</v>
      </c>
      <c r="K85">
        <v>46366</v>
      </c>
      <c r="L85">
        <v>63753</v>
      </c>
      <c r="M85">
        <v>92049</v>
      </c>
      <c r="N85">
        <v>2.56</v>
      </c>
      <c r="O85">
        <v>901</v>
      </c>
      <c r="P85">
        <v>0.84</v>
      </c>
      <c r="Q85">
        <v>13215</v>
      </c>
      <c r="R85">
        <v>75.8</v>
      </c>
      <c r="S85">
        <v>14891</v>
      </c>
      <c r="U85">
        <f t="shared" si="6"/>
        <v>1.1055949367088607</v>
      </c>
      <c r="V85">
        <f t="shared" si="7"/>
        <v>0.4710379746835443</v>
      </c>
      <c r="W85">
        <f t="shared" si="8"/>
        <v>1.5670886075949367E-2</v>
      </c>
      <c r="Y85" t="str">
        <f t="shared" si="9"/>
        <v>NO</v>
      </c>
    </row>
    <row r="86" spans="1:25" x14ac:dyDescent="0.25">
      <c r="A86" t="s">
        <v>53</v>
      </c>
      <c r="B86" s="1">
        <v>2016</v>
      </c>
      <c r="C86">
        <v>44183</v>
      </c>
      <c r="D86">
        <v>16170</v>
      </c>
      <c r="E86">
        <v>86</v>
      </c>
      <c r="F86">
        <v>0</v>
      </c>
      <c r="G86">
        <f t="shared" si="5"/>
        <v>86</v>
      </c>
      <c r="H86">
        <v>38000</v>
      </c>
      <c r="I86">
        <v>38000</v>
      </c>
      <c r="J86">
        <v>37328</v>
      </c>
      <c r="K86">
        <v>38513</v>
      </c>
      <c r="L86">
        <v>64180</v>
      </c>
      <c r="M86">
        <v>82821</v>
      </c>
      <c r="N86">
        <v>4.6399999999999997</v>
      </c>
      <c r="O86">
        <v>-1559</v>
      </c>
      <c r="P86">
        <v>-1.93</v>
      </c>
      <c r="Q86">
        <v>10711</v>
      </c>
      <c r="R86">
        <v>218.9</v>
      </c>
      <c r="S86">
        <v>7929</v>
      </c>
      <c r="U86">
        <f t="shared" si="6"/>
        <v>1.1627105263157895</v>
      </c>
      <c r="V86">
        <f t="shared" si="7"/>
        <v>0.4255263157894737</v>
      </c>
      <c r="W86">
        <f t="shared" si="8"/>
        <v>2.2631578947368419E-3</v>
      </c>
      <c r="Y86" t="str">
        <f t="shared" si="9"/>
        <v>NO</v>
      </c>
    </row>
    <row r="87" spans="1:25" x14ac:dyDescent="0.25">
      <c r="A87" t="s">
        <v>53</v>
      </c>
      <c r="B87" s="1">
        <v>2017</v>
      </c>
      <c r="C87">
        <v>39123</v>
      </c>
      <c r="D87">
        <v>9642</v>
      </c>
      <c r="E87">
        <v>2611</v>
      </c>
      <c r="F87">
        <v>0</v>
      </c>
      <c r="G87">
        <f t="shared" si="5"/>
        <v>2611</v>
      </c>
      <c r="H87">
        <v>35800</v>
      </c>
      <c r="I87">
        <v>36900</v>
      </c>
      <c r="J87">
        <v>35279</v>
      </c>
      <c r="K87">
        <v>34305</v>
      </c>
      <c r="L87">
        <v>70833</v>
      </c>
      <c r="M87">
        <v>76496</v>
      </c>
      <c r="N87">
        <v>4.04</v>
      </c>
      <c r="O87">
        <v>-4544</v>
      </c>
      <c r="P87">
        <v>-5.86</v>
      </c>
      <c r="Q87">
        <v>7790</v>
      </c>
      <c r="R87">
        <v>37.4</v>
      </c>
      <c r="S87">
        <v>-2127</v>
      </c>
      <c r="U87">
        <f t="shared" si="6"/>
        <v>1.0602439024390244</v>
      </c>
      <c r="V87">
        <f t="shared" si="7"/>
        <v>0.26130081300813007</v>
      </c>
      <c r="W87">
        <f t="shared" si="8"/>
        <v>7.0758807588075887E-2</v>
      </c>
      <c r="Y87" t="str">
        <f t="shared" si="9"/>
        <v>NO</v>
      </c>
    </row>
    <row r="88" spans="1:25" x14ac:dyDescent="0.25">
      <c r="A88" t="s">
        <v>53</v>
      </c>
      <c r="B88" s="1">
        <v>2018</v>
      </c>
      <c r="C88">
        <v>70992</v>
      </c>
      <c r="D88">
        <v>32061</v>
      </c>
      <c r="E88">
        <v>198</v>
      </c>
      <c r="F88">
        <v>0</v>
      </c>
      <c r="G88">
        <f t="shared" si="5"/>
        <v>198</v>
      </c>
      <c r="H88">
        <v>29000</v>
      </c>
      <c r="I88">
        <v>32400</v>
      </c>
      <c r="J88">
        <v>57210</v>
      </c>
      <c r="K88">
        <v>45096</v>
      </c>
      <c r="L88">
        <v>100900</v>
      </c>
      <c r="M88">
        <v>108247</v>
      </c>
      <c r="N88">
        <v>4.38</v>
      </c>
      <c r="O88">
        <v>-19110</v>
      </c>
      <c r="P88">
        <v>-20.74</v>
      </c>
      <c r="Q88">
        <v>4941</v>
      </c>
      <c r="R88">
        <v>34.5</v>
      </c>
      <c r="S88">
        <v>2406</v>
      </c>
      <c r="U88">
        <f t="shared" si="6"/>
        <v>2.1911111111111112</v>
      </c>
      <c r="V88">
        <f t="shared" si="7"/>
        <v>0.98953703703703699</v>
      </c>
      <c r="W88">
        <f t="shared" si="8"/>
        <v>6.1111111111111114E-3</v>
      </c>
      <c r="Y88" t="str">
        <f t="shared" si="9"/>
        <v>NO</v>
      </c>
    </row>
    <row r="89" spans="1:25" x14ac:dyDescent="0.25">
      <c r="A89" t="s">
        <v>54</v>
      </c>
      <c r="B89" s="1">
        <v>2010</v>
      </c>
      <c r="C89">
        <v>18371</v>
      </c>
      <c r="D89">
        <v>7854</v>
      </c>
      <c r="E89">
        <v>1903</v>
      </c>
      <c r="F89">
        <v>108</v>
      </c>
      <c r="G89">
        <f t="shared" si="5"/>
        <v>2011</v>
      </c>
      <c r="H89">
        <v>41816</v>
      </c>
      <c r="I89">
        <v>43588</v>
      </c>
      <c r="J89">
        <v>16673</v>
      </c>
      <c r="K89">
        <v>25805</v>
      </c>
      <c r="L89">
        <v>24340</v>
      </c>
      <c r="M89">
        <v>48229</v>
      </c>
      <c r="N89">
        <v>1.93</v>
      </c>
      <c r="O89">
        <v>2057</v>
      </c>
      <c r="P89">
        <v>4.59</v>
      </c>
      <c r="Q89">
        <v>4307</v>
      </c>
      <c r="R89">
        <v>14428</v>
      </c>
      <c r="S89">
        <v>19512</v>
      </c>
      <c r="U89">
        <f t="shared" si="6"/>
        <v>0.42146921170964485</v>
      </c>
      <c r="V89">
        <f t="shared" si="7"/>
        <v>0.18018720748829953</v>
      </c>
      <c r="W89">
        <f t="shared" si="8"/>
        <v>4.6136551344406716E-2</v>
      </c>
      <c r="Y89" t="str">
        <f t="shared" si="9"/>
        <v>NO</v>
      </c>
    </row>
    <row r="90" spans="1:25" x14ac:dyDescent="0.25">
      <c r="A90" t="s">
        <v>54</v>
      </c>
      <c r="B90" s="1">
        <v>2011</v>
      </c>
      <c r="C90">
        <v>16499</v>
      </c>
      <c r="D90">
        <v>12011</v>
      </c>
      <c r="E90">
        <v>1909</v>
      </c>
      <c r="F90">
        <v>142</v>
      </c>
      <c r="G90">
        <f t="shared" si="5"/>
        <v>2051</v>
      </c>
      <c r="H90">
        <v>49258</v>
      </c>
      <c r="I90">
        <v>45537</v>
      </c>
      <c r="J90">
        <v>16452</v>
      </c>
      <c r="K90">
        <v>29333</v>
      </c>
      <c r="L90">
        <v>24944</v>
      </c>
      <c r="M90">
        <v>51192</v>
      </c>
      <c r="N90">
        <v>1.97</v>
      </c>
      <c r="O90">
        <v>2444</v>
      </c>
      <c r="P90">
        <v>3.99</v>
      </c>
      <c r="Q90">
        <v>5770</v>
      </c>
      <c r="R90">
        <v>5165.6000000000004</v>
      </c>
      <c r="S90">
        <v>20477</v>
      </c>
      <c r="U90">
        <f t="shared" si="6"/>
        <v>0.36232075015921117</v>
      </c>
      <c r="V90">
        <f t="shared" si="7"/>
        <v>0.26376353295122645</v>
      </c>
      <c r="W90">
        <f t="shared" si="8"/>
        <v>4.504029690142082E-2</v>
      </c>
      <c r="Y90" t="str">
        <f t="shared" si="9"/>
        <v>NO</v>
      </c>
    </row>
    <row r="91" spans="1:25" x14ac:dyDescent="0.25">
      <c r="A91" t="s">
        <v>54</v>
      </c>
      <c r="B91" s="1">
        <v>2012</v>
      </c>
      <c r="C91">
        <v>17062</v>
      </c>
      <c r="D91">
        <v>12597</v>
      </c>
      <c r="E91">
        <v>1188</v>
      </c>
      <c r="F91">
        <v>332</v>
      </c>
      <c r="G91">
        <f t="shared" si="5"/>
        <v>1520</v>
      </c>
      <c r="H91">
        <v>34256</v>
      </c>
      <c r="I91">
        <v>41757</v>
      </c>
      <c r="J91">
        <v>16859</v>
      </c>
      <c r="K91">
        <v>27543</v>
      </c>
      <c r="L91">
        <v>25506</v>
      </c>
      <c r="M91">
        <v>49347</v>
      </c>
      <c r="N91">
        <v>2.48</v>
      </c>
      <c r="O91">
        <v>131</v>
      </c>
      <c r="P91">
        <v>-0.63</v>
      </c>
      <c r="Q91">
        <v>4536</v>
      </c>
      <c r="R91">
        <v>12340.2</v>
      </c>
      <c r="S91">
        <v>19305</v>
      </c>
      <c r="U91">
        <f t="shared" si="6"/>
        <v>0.40860215053763443</v>
      </c>
      <c r="V91">
        <f t="shared" si="7"/>
        <v>0.30167397083123787</v>
      </c>
      <c r="W91">
        <f t="shared" si="8"/>
        <v>3.6401082453241369E-2</v>
      </c>
      <c r="Y91" t="str">
        <f t="shared" si="9"/>
        <v>NO</v>
      </c>
    </row>
    <row r="92" spans="1:25" x14ac:dyDescent="0.25">
      <c r="A92" t="s">
        <v>54</v>
      </c>
      <c r="B92" s="1">
        <v>2013</v>
      </c>
      <c r="C92">
        <v>18465</v>
      </c>
      <c r="D92">
        <v>8551</v>
      </c>
      <c r="E92">
        <v>1365</v>
      </c>
      <c r="F92">
        <v>199</v>
      </c>
      <c r="G92">
        <f t="shared" si="5"/>
        <v>1564</v>
      </c>
      <c r="H92">
        <v>24038</v>
      </c>
      <c r="I92">
        <v>29147</v>
      </c>
      <c r="J92">
        <v>15060</v>
      </c>
      <c r="K92">
        <v>32513</v>
      </c>
      <c r="L92">
        <v>45359</v>
      </c>
      <c r="M92">
        <v>52315</v>
      </c>
      <c r="N92">
        <v>9.4700000000000006</v>
      </c>
      <c r="O92">
        <v>-12281</v>
      </c>
      <c r="P92">
        <v>-30.2</v>
      </c>
      <c r="Q92">
        <v>3126</v>
      </c>
      <c r="R92">
        <v>8398.9</v>
      </c>
      <c r="S92">
        <v>3830</v>
      </c>
      <c r="U92">
        <f t="shared" si="6"/>
        <v>0.63351288297251862</v>
      </c>
      <c r="V92">
        <f t="shared" si="7"/>
        <v>0.29337496140254571</v>
      </c>
      <c r="W92">
        <f t="shared" si="8"/>
        <v>5.3659038666071981E-2</v>
      </c>
      <c r="Y92" t="str">
        <f t="shared" si="9"/>
        <v>NO</v>
      </c>
    </row>
    <row r="93" spans="1:25" x14ac:dyDescent="0.25">
      <c r="A93" t="s">
        <v>54</v>
      </c>
      <c r="B93" s="1">
        <v>2014</v>
      </c>
      <c r="C93">
        <v>19309</v>
      </c>
      <c r="D93">
        <v>16693</v>
      </c>
      <c r="E93">
        <v>160</v>
      </c>
      <c r="F93">
        <v>129</v>
      </c>
      <c r="G93">
        <f t="shared" si="5"/>
        <v>289</v>
      </c>
      <c r="H93">
        <v>39111</v>
      </c>
      <c r="I93">
        <v>31574.5</v>
      </c>
      <c r="J93">
        <v>14123</v>
      </c>
      <c r="K93">
        <v>27262</v>
      </c>
      <c r="L93">
        <v>42502</v>
      </c>
      <c r="M93">
        <v>45037</v>
      </c>
      <c r="N93">
        <v>-12.49</v>
      </c>
      <c r="O93">
        <v>-6459</v>
      </c>
      <c r="P93">
        <v>-13.38</v>
      </c>
      <c r="Q93">
        <v>5718</v>
      </c>
      <c r="R93">
        <v>9545.2999999999993</v>
      </c>
      <c r="S93">
        <v>-3183</v>
      </c>
      <c r="U93">
        <f t="shared" si="6"/>
        <v>0.61153779157231314</v>
      </c>
      <c r="V93">
        <f t="shared" si="7"/>
        <v>0.52868612329569753</v>
      </c>
      <c r="W93">
        <f t="shared" si="8"/>
        <v>9.1529557079288674E-3</v>
      </c>
      <c r="Y93" t="str">
        <f t="shared" si="9"/>
        <v>NO</v>
      </c>
    </row>
    <row r="94" spans="1:25" x14ac:dyDescent="0.25">
      <c r="A94" t="s">
        <v>54</v>
      </c>
      <c r="B94" s="1">
        <v>2015</v>
      </c>
      <c r="C94">
        <v>27425</v>
      </c>
      <c r="D94">
        <v>16167</v>
      </c>
      <c r="E94">
        <v>118</v>
      </c>
      <c r="F94">
        <v>0</v>
      </c>
      <c r="G94">
        <f t="shared" si="5"/>
        <v>118</v>
      </c>
      <c r="H94">
        <v>31705</v>
      </c>
      <c r="I94">
        <v>35408</v>
      </c>
      <c r="J94">
        <v>13471</v>
      </c>
      <c r="K94">
        <v>28797</v>
      </c>
      <c r="L94">
        <v>49719</v>
      </c>
      <c r="M94">
        <v>45908</v>
      </c>
      <c r="N94">
        <v>-4.3600000000000003</v>
      </c>
      <c r="O94">
        <v>-5953</v>
      </c>
      <c r="P94">
        <v>-13.23</v>
      </c>
      <c r="Q94">
        <v>5970</v>
      </c>
      <c r="R94">
        <v>4207.3</v>
      </c>
      <c r="S94">
        <v>-9781</v>
      </c>
      <c r="U94">
        <f t="shared" si="6"/>
        <v>0.77454247627654771</v>
      </c>
      <c r="V94">
        <f t="shared" si="7"/>
        <v>0.45659173068233166</v>
      </c>
      <c r="W94">
        <f t="shared" si="8"/>
        <v>3.3325802078626298E-3</v>
      </c>
      <c r="Y94" t="str">
        <f t="shared" si="9"/>
        <v>NO</v>
      </c>
    </row>
    <row r="95" spans="1:25" x14ac:dyDescent="0.25">
      <c r="A95" t="s">
        <v>54</v>
      </c>
      <c r="B95" s="1">
        <v>2016</v>
      </c>
      <c r="C95">
        <v>22937</v>
      </c>
      <c r="D95">
        <v>14339</v>
      </c>
      <c r="E95">
        <v>3353</v>
      </c>
      <c r="F95">
        <v>86</v>
      </c>
      <c r="G95">
        <f t="shared" si="5"/>
        <v>3439</v>
      </c>
      <c r="H95">
        <v>27207</v>
      </c>
      <c r="I95">
        <v>29456</v>
      </c>
      <c r="J95">
        <v>13380</v>
      </c>
      <c r="K95">
        <v>28289</v>
      </c>
      <c r="L95">
        <v>44011</v>
      </c>
      <c r="M95">
        <v>45300</v>
      </c>
      <c r="N95">
        <v>-11.89</v>
      </c>
      <c r="O95">
        <v>-6225</v>
      </c>
      <c r="P95">
        <v>-13.79</v>
      </c>
      <c r="Q95">
        <v>4195</v>
      </c>
      <c r="R95">
        <v>1748.6</v>
      </c>
      <c r="S95">
        <v>-2906</v>
      </c>
      <c r="U95">
        <f t="shared" si="6"/>
        <v>0.77868685497012491</v>
      </c>
      <c r="V95">
        <f t="shared" si="7"/>
        <v>0.4867938620315046</v>
      </c>
      <c r="W95">
        <f t="shared" si="8"/>
        <v>0.11675040738728952</v>
      </c>
      <c r="Y95" t="str">
        <f t="shared" si="9"/>
        <v>NO</v>
      </c>
    </row>
    <row r="96" spans="1:25" x14ac:dyDescent="0.25">
      <c r="A96" t="s">
        <v>54</v>
      </c>
      <c r="B96" s="1">
        <v>2017</v>
      </c>
      <c r="C96">
        <v>17785</v>
      </c>
      <c r="D96">
        <v>12168</v>
      </c>
      <c r="E96">
        <v>150</v>
      </c>
      <c r="F96">
        <v>79</v>
      </c>
      <c r="G96">
        <f t="shared" si="5"/>
        <v>229</v>
      </c>
      <c r="H96">
        <v>20617</v>
      </c>
      <c r="I96">
        <v>23912</v>
      </c>
      <c r="J96">
        <v>15737</v>
      </c>
      <c r="K96">
        <v>26727</v>
      </c>
      <c r="L96">
        <v>41188</v>
      </c>
      <c r="M96">
        <v>45983</v>
      </c>
      <c r="N96">
        <v>-7.51</v>
      </c>
      <c r="O96">
        <v>-5254</v>
      </c>
      <c r="P96">
        <v>-10.92</v>
      </c>
      <c r="Q96">
        <v>3015</v>
      </c>
      <c r="R96">
        <v>4943.8</v>
      </c>
      <c r="S96">
        <v>1780</v>
      </c>
      <c r="U96">
        <f t="shared" si="6"/>
        <v>0.74376881900301106</v>
      </c>
      <c r="V96">
        <f t="shared" si="7"/>
        <v>0.50886584141853464</v>
      </c>
      <c r="W96">
        <f t="shared" si="8"/>
        <v>9.5767815322850454E-3</v>
      </c>
      <c r="Y96" t="str">
        <f t="shared" si="9"/>
        <v>NO</v>
      </c>
    </row>
    <row r="97" spans="1:25" x14ac:dyDescent="0.25">
      <c r="A97" t="s">
        <v>54</v>
      </c>
      <c r="B97" s="1">
        <v>2018</v>
      </c>
      <c r="C97">
        <v>24016</v>
      </c>
      <c r="D97">
        <v>14793</v>
      </c>
      <c r="E97">
        <v>71</v>
      </c>
      <c r="F97">
        <v>15</v>
      </c>
      <c r="G97">
        <f t="shared" si="5"/>
        <v>86</v>
      </c>
      <c r="H97">
        <v>45692</v>
      </c>
      <c r="I97">
        <v>33154.5</v>
      </c>
      <c r="J97">
        <v>20334</v>
      </c>
      <c r="K97">
        <v>30390</v>
      </c>
      <c r="L97">
        <v>42815</v>
      </c>
      <c r="M97">
        <v>54266</v>
      </c>
      <c r="N97">
        <v>-6.42</v>
      </c>
      <c r="O97">
        <v>1845</v>
      </c>
      <c r="P97">
        <v>3.53</v>
      </c>
      <c r="Q97">
        <v>8776</v>
      </c>
      <c r="R97">
        <v>2910.4</v>
      </c>
      <c r="S97">
        <v>2675</v>
      </c>
      <c r="U97">
        <f t="shared" si="6"/>
        <v>0.72436622479603074</v>
      </c>
      <c r="V97">
        <f t="shared" si="7"/>
        <v>0.44618377595801473</v>
      </c>
      <c r="W97">
        <f t="shared" si="8"/>
        <v>2.5939163612782577E-3</v>
      </c>
      <c r="Y97" t="str">
        <f t="shared" si="9"/>
        <v>NO</v>
      </c>
    </row>
    <row r="98" spans="1:25" x14ac:dyDescent="0.25">
      <c r="A98" t="s">
        <v>55</v>
      </c>
      <c r="B98" s="1">
        <v>2010</v>
      </c>
      <c r="U98" t="e">
        <f t="shared" si="6"/>
        <v>#DIV/0!</v>
      </c>
      <c r="V98" t="e">
        <f t="shared" si="7"/>
        <v>#DIV/0!</v>
      </c>
      <c r="W98" t="e">
        <f t="shared" si="8"/>
        <v>#DIV/0!</v>
      </c>
      <c r="Y98" t="e">
        <f t="shared" si="9"/>
        <v>#DIV/0!</v>
      </c>
    </row>
    <row r="99" spans="1:25" x14ac:dyDescent="0.25">
      <c r="A99" t="s">
        <v>55</v>
      </c>
      <c r="B99" s="1">
        <v>2011</v>
      </c>
      <c r="C99">
        <v>5786</v>
      </c>
      <c r="D99">
        <v>13003</v>
      </c>
      <c r="E99">
        <v>10789</v>
      </c>
      <c r="F99">
        <v>0</v>
      </c>
      <c r="G99">
        <f t="shared" si="5"/>
        <v>10789</v>
      </c>
      <c r="H99">
        <v>96936</v>
      </c>
      <c r="I99">
        <v>48468</v>
      </c>
      <c r="J99">
        <v>14315</v>
      </c>
      <c r="K99">
        <v>24899</v>
      </c>
      <c r="L99">
        <v>9494</v>
      </c>
      <c r="M99">
        <v>42467</v>
      </c>
      <c r="N99" t="s">
        <v>1</v>
      </c>
      <c r="O99">
        <v>4808</v>
      </c>
      <c r="P99" t="s">
        <v>1</v>
      </c>
      <c r="Q99">
        <v>3378</v>
      </c>
      <c r="R99" t="s">
        <v>1</v>
      </c>
      <c r="S99">
        <v>28571</v>
      </c>
      <c r="U99">
        <f t="shared" si="6"/>
        <v>0.11937773376248247</v>
      </c>
      <c r="V99">
        <f t="shared" si="7"/>
        <v>0.2682801023355616</v>
      </c>
      <c r="W99">
        <f t="shared" si="8"/>
        <v>0.22260047866633656</v>
      </c>
      <c r="Y99" t="str">
        <f t="shared" si="9"/>
        <v>YES</v>
      </c>
    </row>
    <row r="100" spans="1:25" x14ac:dyDescent="0.25">
      <c r="A100" t="s">
        <v>55</v>
      </c>
      <c r="B100" s="1">
        <v>2012</v>
      </c>
      <c r="C100">
        <v>8612</v>
      </c>
      <c r="D100">
        <v>17302</v>
      </c>
      <c r="E100">
        <v>10091</v>
      </c>
      <c r="F100">
        <v>392</v>
      </c>
      <c r="G100">
        <f t="shared" si="5"/>
        <v>10483</v>
      </c>
      <c r="H100">
        <v>74786</v>
      </c>
      <c r="I100">
        <v>85861</v>
      </c>
      <c r="J100">
        <v>14544</v>
      </c>
      <c r="K100">
        <v>30558</v>
      </c>
      <c r="L100">
        <v>15914</v>
      </c>
      <c r="M100">
        <v>49947</v>
      </c>
      <c r="N100">
        <v>3.07</v>
      </c>
      <c r="O100">
        <v>5310</v>
      </c>
      <c r="P100">
        <v>10.99</v>
      </c>
      <c r="Q100">
        <v>2784</v>
      </c>
      <c r="R100">
        <v>4449</v>
      </c>
      <c r="S100">
        <v>30278</v>
      </c>
      <c r="U100">
        <f t="shared" si="6"/>
        <v>0.10030165034183157</v>
      </c>
      <c r="V100">
        <f t="shared" si="7"/>
        <v>0.20151174572856129</v>
      </c>
      <c r="W100">
        <f t="shared" si="8"/>
        <v>0.1220926846880423</v>
      </c>
      <c r="Y100" t="str">
        <f t="shared" si="9"/>
        <v>YES</v>
      </c>
    </row>
    <row r="101" spans="1:25" x14ac:dyDescent="0.25">
      <c r="A101" t="s">
        <v>55</v>
      </c>
      <c r="B101" s="1">
        <v>2013</v>
      </c>
      <c r="C101">
        <v>4323</v>
      </c>
      <c r="D101">
        <v>21032</v>
      </c>
      <c r="E101">
        <v>5402</v>
      </c>
      <c r="F101">
        <v>473</v>
      </c>
      <c r="G101">
        <f t="shared" si="5"/>
        <v>5875</v>
      </c>
      <c r="H101">
        <v>63678</v>
      </c>
      <c r="I101">
        <v>69232</v>
      </c>
      <c r="J101">
        <v>13506</v>
      </c>
      <c r="K101">
        <v>31926</v>
      </c>
      <c r="L101">
        <v>14169</v>
      </c>
      <c r="M101">
        <v>50749</v>
      </c>
      <c r="N101">
        <v>2.41</v>
      </c>
      <c r="O101">
        <v>6860</v>
      </c>
      <c r="P101">
        <v>13.03</v>
      </c>
      <c r="Q101">
        <v>2151</v>
      </c>
      <c r="R101">
        <v>2632</v>
      </c>
      <c r="S101">
        <v>33304</v>
      </c>
      <c r="U101">
        <f t="shared" si="6"/>
        <v>6.2442223249364458E-2</v>
      </c>
      <c r="V101">
        <f t="shared" si="7"/>
        <v>0.3037901548416917</v>
      </c>
      <c r="W101">
        <f t="shared" si="8"/>
        <v>8.485960249595563E-2</v>
      </c>
      <c r="Y101" t="str">
        <f t="shared" si="9"/>
        <v>YES</v>
      </c>
    </row>
    <row r="102" spans="1:25" x14ac:dyDescent="0.25">
      <c r="A102" t="s">
        <v>55</v>
      </c>
      <c r="B102" s="1">
        <v>2014</v>
      </c>
      <c r="C102">
        <v>8794</v>
      </c>
      <c r="D102">
        <v>19877</v>
      </c>
      <c r="E102">
        <v>15383</v>
      </c>
      <c r="F102">
        <v>1144</v>
      </c>
      <c r="G102">
        <f t="shared" si="5"/>
        <v>16527</v>
      </c>
      <c r="H102">
        <v>56970</v>
      </c>
      <c r="I102">
        <v>60324</v>
      </c>
      <c r="J102">
        <v>11519</v>
      </c>
      <c r="K102">
        <v>40636</v>
      </c>
      <c r="L102">
        <v>18492</v>
      </c>
      <c r="M102">
        <v>56803</v>
      </c>
      <c r="N102">
        <v>1.66</v>
      </c>
      <c r="O102">
        <v>7240</v>
      </c>
      <c r="P102">
        <v>11.71</v>
      </c>
      <c r="Q102">
        <v>1621</v>
      </c>
      <c r="R102">
        <v>918.8</v>
      </c>
      <c r="S102">
        <v>35479</v>
      </c>
      <c r="U102">
        <f t="shared" si="6"/>
        <v>0.14577945759565017</v>
      </c>
      <c r="V102">
        <f t="shared" si="7"/>
        <v>0.32950401167031362</v>
      </c>
      <c r="W102">
        <f t="shared" si="8"/>
        <v>0.27397055898149991</v>
      </c>
      <c r="Y102" t="str">
        <f t="shared" si="9"/>
        <v>YES</v>
      </c>
    </row>
    <row r="103" spans="1:25" x14ac:dyDescent="0.25">
      <c r="A103" t="s">
        <v>55</v>
      </c>
      <c r="B103" s="1">
        <v>2015</v>
      </c>
      <c r="C103">
        <v>3109</v>
      </c>
      <c r="D103">
        <v>11294</v>
      </c>
      <c r="E103">
        <v>5441</v>
      </c>
      <c r="F103">
        <v>1283</v>
      </c>
      <c r="G103">
        <f t="shared" si="5"/>
        <v>6724</v>
      </c>
      <c r="H103">
        <v>37833</v>
      </c>
      <c r="I103">
        <v>47401.5</v>
      </c>
      <c r="J103">
        <v>10841</v>
      </c>
      <c r="K103">
        <v>21987</v>
      </c>
      <c r="L103">
        <v>16776</v>
      </c>
      <c r="M103">
        <v>35151</v>
      </c>
      <c r="N103">
        <v>3.4</v>
      </c>
      <c r="O103">
        <v>-16959</v>
      </c>
      <c r="P103">
        <v>-37.47</v>
      </c>
      <c r="Q103">
        <v>979</v>
      </c>
      <c r="R103">
        <v>3979.4</v>
      </c>
      <c r="S103">
        <v>16199</v>
      </c>
      <c r="U103">
        <f t="shared" si="6"/>
        <v>6.5588641709650536E-2</v>
      </c>
      <c r="V103">
        <f t="shared" si="7"/>
        <v>0.23826250224149026</v>
      </c>
      <c r="W103">
        <f t="shared" si="8"/>
        <v>0.14185205109542948</v>
      </c>
      <c r="Y103" t="str">
        <f t="shared" si="9"/>
        <v>YES</v>
      </c>
    </row>
    <row r="104" spans="1:25" x14ac:dyDescent="0.25">
      <c r="A104" t="s">
        <v>55</v>
      </c>
      <c r="B104" s="1">
        <v>2016</v>
      </c>
      <c r="C104">
        <v>2458</v>
      </c>
      <c r="D104">
        <v>12811</v>
      </c>
      <c r="E104">
        <v>4662</v>
      </c>
      <c r="F104">
        <v>666</v>
      </c>
      <c r="G104">
        <f t="shared" si="5"/>
        <v>5328</v>
      </c>
      <c r="H104">
        <v>39263</v>
      </c>
      <c r="I104">
        <v>38548</v>
      </c>
      <c r="J104">
        <v>10198</v>
      </c>
      <c r="K104">
        <v>22603</v>
      </c>
      <c r="L104">
        <v>15917</v>
      </c>
      <c r="M104">
        <v>35365</v>
      </c>
      <c r="N104">
        <v>2.06</v>
      </c>
      <c r="O104">
        <v>3932</v>
      </c>
      <c r="P104">
        <v>9.09</v>
      </c>
      <c r="Q104">
        <v>258</v>
      </c>
      <c r="R104">
        <v>4138.8</v>
      </c>
      <c r="S104">
        <v>17628</v>
      </c>
      <c r="U104">
        <f t="shared" si="6"/>
        <v>6.3764657050949469E-2</v>
      </c>
      <c r="V104">
        <f t="shared" si="7"/>
        <v>0.33233890214797135</v>
      </c>
      <c r="W104">
        <f t="shared" si="8"/>
        <v>0.13821728753761545</v>
      </c>
      <c r="Y104" t="str">
        <f t="shared" si="9"/>
        <v>NO</v>
      </c>
    </row>
    <row r="105" spans="1:25" x14ac:dyDescent="0.25">
      <c r="A105" t="s">
        <v>55</v>
      </c>
      <c r="B105" s="1">
        <v>2017</v>
      </c>
      <c r="C105">
        <v>1174</v>
      </c>
      <c r="D105">
        <v>13096</v>
      </c>
      <c r="E105">
        <v>19496</v>
      </c>
      <c r="F105">
        <v>664</v>
      </c>
      <c r="G105">
        <f t="shared" si="5"/>
        <v>20160</v>
      </c>
      <c r="H105">
        <v>65438</v>
      </c>
      <c r="I105">
        <v>52350.5</v>
      </c>
      <c r="J105">
        <v>10468</v>
      </c>
      <c r="K105">
        <v>36003</v>
      </c>
      <c r="L105">
        <v>17156</v>
      </c>
      <c r="M105">
        <v>51396</v>
      </c>
      <c r="N105">
        <v>1.22</v>
      </c>
      <c r="O105">
        <v>20411</v>
      </c>
      <c r="P105">
        <v>39.93</v>
      </c>
      <c r="Q105">
        <v>186</v>
      </c>
      <c r="R105">
        <v>3818.5</v>
      </c>
      <c r="S105">
        <v>31088</v>
      </c>
      <c r="U105">
        <f t="shared" si="6"/>
        <v>2.2425764796897833E-2</v>
      </c>
      <c r="V105">
        <f t="shared" si="7"/>
        <v>0.25015997936982454</v>
      </c>
      <c r="W105">
        <f t="shared" si="8"/>
        <v>0.38509660843735971</v>
      </c>
      <c r="Y105" t="str">
        <f t="shared" si="9"/>
        <v>NO</v>
      </c>
    </row>
    <row r="106" spans="1:25" x14ac:dyDescent="0.25">
      <c r="A106" t="s">
        <v>55</v>
      </c>
      <c r="B106" s="1">
        <v>2018</v>
      </c>
      <c r="C106">
        <v>186</v>
      </c>
      <c r="D106">
        <v>24437</v>
      </c>
      <c r="E106">
        <v>16700</v>
      </c>
      <c r="F106">
        <v>0</v>
      </c>
      <c r="G106">
        <f t="shared" si="5"/>
        <v>16700</v>
      </c>
      <c r="H106">
        <v>105581</v>
      </c>
      <c r="I106">
        <v>85509.5</v>
      </c>
      <c r="J106">
        <v>10291</v>
      </c>
      <c r="K106">
        <v>36746</v>
      </c>
      <c r="L106">
        <v>16066</v>
      </c>
      <c r="M106">
        <v>52571</v>
      </c>
      <c r="N106">
        <v>2.71</v>
      </c>
      <c r="O106">
        <v>10244</v>
      </c>
      <c r="P106">
        <v>18.3</v>
      </c>
      <c r="Q106">
        <v>86</v>
      </c>
      <c r="R106">
        <v>8920.7000000000007</v>
      </c>
      <c r="S106">
        <v>33387</v>
      </c>
      <c r="U106">
        <f t="shared" si="6"/>
        <v>2.1751969079459007E-3</v>
      </c>
      <c r="V106">
        <f t="shared" si="7"/>
        <v>0.28578111204018269</v>
      </c>
      <c r="W106">
        <f t="shared" si="8"/>
        <v>0.19529993743385238</v>
      </c>
      <c r="Y106" t="str">
        <f t="shared" si="9"/>
        <v>YES</v>
      </c>
    </row>
    <row r="107" spans="1:25" x14ac:dyDescent="0.25">
      <c r="A107" t="s">
        <v>56</v>
      </c>
      <c r="B107" s="1">
        <v>2010</v>
      </c>
      <c r="C107">
        <v>667058</v>
      </c>
      <c r="D107">
        <v>271113</v>
      </c>
      <c r="E107">
        <v>62490</v>
      </c>
      <c r="F107">
        <v>2769</v>
      </c>
      <c r="G107">
        <f t="shared" si="5"/>
        <v>65259</v>
      </c>
      <c r="H107">
        <v>155031</v>
      </c>
      <c r="I107">
        <v>136027</v>
      </c>
      <c r="J107">
        <v>618529</v>
      </c>
      <c r="K107">
        <v>758532</v>
      </c>
      <c r="L107">
        <v>541871</v>
      </c>
      <c r="M107">
        <v>1460374</v>
      </c>
      <c r="N107">
        <v>2.75</v>
      </c>
      <c r="O107">
        <v>125910</v>
      </c>
      <c r="P107">
        <v>8.2899999999999991</v>
      </c>
      <c r="Q107">
        <v>425540</v>
      </c>
      <c r="R107">
        <v>9061.7000000000007</v>
      </c>
      <c r="S107">
        <v>438073</v>
      </c>
      <c r="U107">
        <f t="shared" si="6"/>
        <v>4.90386467392503</v>
      </c>
      <c r="V107">
        <f t="shared" si="7"/>
        <v>1.9930822557286421</v>
      </c>
      <c r="W107">
        <f t="shared" si="8"/>
        <v>0.47975034368176905</v>
      </c>
      <c r="Y107" t="str">
        <f t="shared" si="9"/>
        <v>NO</v>
      </c>
    </row>
    <row r="108" spans="1:25" x14ac:dyDescent="0.25">
      <c r="A108" t="s">
        <v>56</v>
      </c>
      <c r="B108" s="1">
        <v>2011</v>
      </c>
      <c r="C108">
        <v>750619</v>
      </c>
      <c r="D108">
        <v>246451</v>
      </c>
      <c r="E108">
        <v>68746</v>
      </c>
      <c r="F108">
        <v>3288</v>
      </c>
      <c r="G108">
        <f t="shared" si="5"/>
        <v>72034</v>
      </c>
      <c r="H108">
        <v>1472429</v>
      </c>
      <c r="I108">
        <v>813730</v>
      </c>
      <c r="J108">
        <v>539532</v>
      </c>
      <c r="K108">
        <v>711687</v>
      </c>
      <c r="L108">
        <v>464745</v>
      </c>
      <c r="M108">
        <v>1389795</v>
      </c>
      <c r="N108">
        <v>2.81</v>
      </c>
      <c r="O108">
        <v>91397</v>
      </c>
      <c r="P108">
        <v>5.7</v>
      </c>
      <c r="Q108">
        <v>447239</v>
      </c>
      <c r="R108">
        <v>10223.799999999999</v>
      </c>
      <c r="S108">
        <v>458941</v>
      </c>
      <c r="U108">
        <f t="shared" si="6"/>
        <v>0.92244233345212789</v>
      </c>
      <c r="V108">
        <f t="shared" si="7"/>
        <v>0.30286581544246866</v>
      </c>
      <c r="W108">
        <f t="shared" si="8"/>
        <v>8.8523220232755342E-2</v>
      </c>
      <c r="Y108" t="str">
        <f t="shared" si="9"/>
        <v>NO</v>
      </c>
    </row>
    <row r="109" spans="1:25" x14ac:dyDescent="0.25">
      <c r="A109" t="s">
        <v>56</v>
      </c>
      <c r="B109" s="1">
        <v>2012</v>
      </c>
      <c r="C109">
        <v>902894</v>
      </c>
      <c r="D109">
        <v>265976</v>
      </c>
      <c r="E109">
        <v>77865</v>
      </c>
      <c r="F109">
        <v>7697</v>
      </c>
      <c r="G109">
        <f t="shared" si="5"/>
        <v>85562</v>
      </c>
      <c r="H109">
        <v>1188024</v>
      </c>
      <c r="I109">
        <v>1330226.5</v>
      </c>
      <c r="J109">
        <v>599344</v>
      </c>
      <c r="K109">
        <v>821728</v>
      </c>
      <c r="L109">
        <v>655540</v>
      </c>
      <c r="M109">
        <v>1655728</v>
      </c>
      <c r="N109">
        <v>2.71</v>
      </c>
      <c r="O109">
        <v>131491</v>
      </c>
      <c r="P109">
        <v>7.9</v>
      </c>
      <c r="Q109">
        <v>515241</v>
      </c>
      <c r="R109">
        <v>11773.6</v>
      </c>
      <c r="S109">
        <v>510857</v>
      </c>
      <c r="U109">
        <f t="shared" si="6"/>
        <v>0.678752077183848</v>
      </c>
      <c r="V109">
        <f t="shared" si="7"/>
        <v>0.19994790360889669</v>
      </c>
      <c r="W109">
        <f t="shared" si="8"/>
        <v>6.4321376848228473E-2</v>
      </c>
      <c r="Y109" t="str">
        <f t="shared" si="9"/>
        <v>NO</v>
      </c>
    </row>
    <row r="110" spans="1:25" x14ac:dyDescent="0.25">
      <c r="A110" t="s">
        <v>56</v>
      </c>
      <c r="B110" s="1">
        <v>2013</v>
      </c>
      <c r="C110">
        <v>968536</v>
      </c>
      <c r="D110">
        <v>317321</v>
      </c>
      <c r="E110">
        <v>104952</v>
      </c>
      <c r="F110">
        <v>1510</v>
      </c>
      <c r="G110">
        <f t="shared" si="5"/>
        <v>106462</v>
      </c>
      <c r="H110">
        <v>936019</v>
      </c>
      <c r="I110">
        <v>1062021.5</v>
      </c>
      <c r="J110">
        <v>647233</v>
      </c>
      <c r="K110">
        <v>891216</v>
      </c>
      <c r="L110">
        <v>626504</v>
      </c>
      <c r="M110">
        <v>1776258</v>
      </c>
      <c r="N110">
        <v>2.17</v>
      </c>
      <c r="O110">
        <v>126871</v>
      </c>
      <c r="P110">
        <v>6.77</v>
      </c>
      <c r="Q110">
        <v>573470</v>
      </c>
      <c r="R110">
        <v>10497.4</v>
      </c>
      <c r="S110">
        <v>555439</v>
      </c>
      <c r="U110">
        <f t="shared" si="6"/>
        <v>0.91197400429275677</v>
      </c>
      <c r="V110">
        <f t="shared" si="7"/>
        <v>0.29878961960751266</v>
      </c>
      <c r="W110">
        <f t="shared" si="8"/>
        <v>0.10024467489594137</v>
      </c>
      <c r="Y110" t="str">
        <f t="shared" si="9"/>
        <v>NO</v>
      </c>
    </row>
    <row r="111" spans="1:25" x14ac:dyDescent="0.25">
      <c r="A111" t="s">
        <v>56</v>
      </c>
      <c r="B111" s="1">
        <v>2014</v>
      </c>
      <c r="C111">
        <v>1059371</v>
      </c>
      <c r="D111">
        <v>352259</v>
      </c>
      <c r="E111">
        <v>74385</v>
      </c>
      <c r="F111">
        <v>590</v>
      </c>
      <c r="G111">
        <f t="shared" si="5"/>
        <v>74975</v>
      </c>
      <c r="H111">
        <v>1011620</v>
      </c>
      <c r="I111">
        <v>973819.5</v>
      </c>
      <c r="J111">
        <v>757966</v>
      </c>
      <c r="K111">
        <v>896517</v>
      </c>
      <c r="L111">
        <v>688644</v>
      </c>
      <c r="M111">
        <v>1896911</v>
      </c>
      <c r="N111">
        <v>1.8</v>
      </c>
      <c r="O111">
        <v>137707</v>
      </c>
      <c r="P111">
        <v>6.94</v>
      </c>
      <c r="Q111">
        <v>609777</v>
      </c>
      <c r="R111">
        <v>5056.8999999999996</v>
      </c>
      <c r="S111">
        <v>581494</v>
      </c>
      <c r="U111">
        <f t="shared" si="6"/>
        <v>1.0878514960934753</v>
      </c>
      <c r="V111">
        <f t="shared" si="7"/>
        <v>0.36172925270032075</v>
      </c>
      <c r="W111">
        <f t="shared" si="8"/>
        <v>7.6990653812128426E-2</v>
      </c>
      <c r="Y111" t="str">
        <f t="shared" si="9"/>
        <v>NO</v>
      </c>
    </row>
    <row r="112" spans="1:25" x14ac:dyDescent="0.25">
      <c r="A112" t="s">
        <v>56</v>
      </c>
      <c r="B112" s="1">
        <v>2015</v>
      </c>
      <c r="C112">
        <v>1144840</v>
      </c>
      <c r="D112">
        <v>404667</v>
      </c>
      <c r="E112">
        <v>92612</v>
      </c>
      <c r="F112">
        <v>1550</v>
      </c>
      <c r="G112">
        <f t="shared" si="5"/>
        <v>94162</v>
      </c>
      <c r="H112">
        <v>889218</v>
      </c>
      <c r="I112">
        <v>950419</v>
      </c>
      <c r="J112">
        <v>840781</v>
      </c>
      <c r="K112">
        <v>982120</v>
      </c>
      <c r="L112">
        <v>707827</v>
      </c>
      <c r="M112">
        <v>2072367</v>
      </c>
      <c r="N112">
        <v>1.6</v>
      </c>
      <c r="O112">
        <v>151930</v>
      </c>
      <c r="P112">
        <v>7.2</v>
      </c>
      <c r="Q112">
        <v>727244</v>
      </c>
      <c r="R112">
        <v>3910.5</v>
      </c>
      <c r="S112">
        <v>619480</v>
      </c>
      <c r="U112">
        <f t="shared" si="6"/>
        <v>1.204563460957746</v>
      </c>
      <c r="V112">
        <f t="shared" si="7"/>
        <v>0.42577747288301265</v>
      </c>
      <c r="W112">
        <f t="shared" si="8"/>
        <v>9.9074197801180319E-2</v>
      </c>
      <c r="Y112" t="str">
        <f t="shared" si="9"/>
        <v>NO</v>
      </c>
    </row>
    <row r="113" spans="1:25" x14ac:dyDescent="0.25">
      <c r="A113" t="s">
        <v>56</v>
      </c>
      <c r="B113" s="1">
        <v>2016</v>
      </c>
      <c r="C113">
        <v>1308878</v>
      </c>
      <c r="D113">
        <v>453857</v>
      </c>
      <c r="E113">
        <v>186073</v>
      </c>
      <c r="F113">
        <v>2556</v>
      </c>
      <c r="G113">
        <f t="shared" si="5"/>
        <v>188629</v>
      </c>
      <c r="H113">
        <v>1238425</v>
      </c>
      <c r="I113">
        <v>1063821.5</v>
      </c>
      <c r="J113">
        <v>912954</v>
      </c>
      <c r="K113">
        <v>1195960</v>
      </c>
      <c r="L113">
        <v>827909</v>
      </c>
      <c r="M113">
        <v>2360358</v>
      </c>
      <c r="N113">
        <v>1.37</v>
      </c>
      <c r="O113">
        <v>171205</v>
      </c>
      <c r="P113">
        <v>6.94</v>
      </c>
      <c r="Q113">
        <v>848845</v>
      </c>
      <c r="R113">
        <v>1611.5</v>
      </c>
      <c r="S113">
        <v>662831</v>
      </c>
      <c r="U113">
        <f t="shared" si="6"/>
        <v>1.2303549044647057</v>
      </c>
      <c r="V113">
        <f t="shared" si="7"/>
        <v>0.42662890343915777</v>
      </c>
      <c r="W113">
        <f t="shared" si="8"/>
        <v>0.17731264126547547</v>
      </c>
      <c r="Y113" t="str">
        <f t="shared" si="9"/>
        <v>NO</v>
      </c>
    </row>
    <row r="114" spans="1:25" x14ac:dyDescent="0.25">
      <c r="A114" t="s">
        <v>56</v>
      </c>
      <c r="B114" s="1">
        <v>2017</v>
      </c>
      <c r="C114">
        <v>1728435</v>
      </c>
      <c r="D114">
        <v>583356</v>
      </c>
      <c r="E114">
        <v>393926</v>
      </c>
      <c r="F114">
        <v>70084</v>
      </c>
      <c r="G114">
        <f t="shared" si="5"/>
        <v>464010</v>
      </c>
      <c r="H114">
        <v>1854037</v>
      </c>
      <c r="I114">
        <v>1546231</v>
      </c>
      <c r="J114">
        <v>1003737</v>
      </c>
      <c r="K114">
        <v>1658805</v>
      </c>
      <c r="L114">
        <v>1097738</v>
      </c>
      <c r="M114">
        <v>2908721</v>
      </c>
      <c r="N114">
        <v>1.71</v>
      </c>
      <c r="O114">
        <v>234853</v>
      </c>
      <c r="P114">
        <v>8.68</v>
      </c>
      <c r="Q114">
        <v>1034770</v>
      </c>
      <c r="R114">
        <v>6587.1</v>
      </c>
      <c r="S114">
        <v>753115</v>
      </c>
      <c r="U114">
        <f t="shared" si="6"/>
        <v>1.1178375029345551</v>
      </c>
      <c r="V114">
        <f t="shared" si="7"/>
        <v>0.37727609910808929</v>
      </c>
      <c r="W114">
        <f t="shared" si="8"/>
        <v>0.30009099545928131</v>
      </c>
      <c r="Y114" t="str">
        <f t="shared" si="9"/>
        <v>NO</v>
      </c>
    </row>
    <row r="115" spans="1:25" x14ac:dyDescent="0.25">
      <c r="A115" t="s">
        <v>56</v>
      </c>
      <c r="B115" s="1">
        <v>2018</v>
      </c>
      <c r="C115">
        <v>1930561</v>
      </c>
      <c r="D115">
        <v>810868</v>
      </c>
      <c r="E115">
        <v>478550</v>
      </c>
      <c r="F115">
        <v>58308</v>
      </c>
      <c r="G115">
        <f t="shared" si="5"/>
        <v>536858</v>
      </c>
      <c r="H115">
        <v>2250045</v>
      </c>
      <c r="I115">
        <v>2052041</v>
      </c>
      <c r="J115">
        <v>1113064</v>
      </c>
      <c r="K115">
        <v>2141866</v>
      </c>
      <c r="L115">
        <v>1387901</v>
      </c>
      <c r="M115">
        <v>3491925</v>
      </c>
      <c r="N115">
        <v>2.25</v>
      </c>
      <c r="O115">
        <v>302172</v>
      </c>
      <c r="P115">
        <v>8.86</v>
      </c>
      <c r="Q115">
        <v>1226937</v>
      </c>
      <c r="R115">
        <v>6733.6</v>
      </c>
      <c r="S115">
        <v>848109</v>
      </c>
      <c r="U115">
        <f t="shared" si="6"/>
        <v>0.940800403110854</v>
      </c>
      <c r="V115">
        <f t="shared" si="7"/>
        <v>0.39515194871837356</v>
      </c>
      <c r="W115">
        <f t="shared" si="8"/>
        <v>0.26162147832328886</v>
      </c>
      <c r="Y115" t="str">
        <f t="shared" si="9"/>
        <v>NO</v>
      </c>
    </row>
    <row r="116" spans="1:25" x14ac:dyDescent="0.25">
      <c r="A116" t="s">
        <v>57</v>
      </c>
      <c r="B116" s="1">
        <v>2010</v>
      </c>
      <c r="C116">
        <v>104944</v>
      </c>
      <c r="D116">
        <v>52390</v>
      </c>
      <c r="E116">
        <v>27018</v>
      </c>
      <c r="F116">
        <v>143</v>
      </c>
      <c r="G116">
        <f t="shared" si="5"/>
        <v>27161</v>
      </c>
      <c r="H116">
        <v>322096</v>
      </c>
      <c r="I116">
        <v>307762</v>
      </c>
      <c r="J116">
        <v>83943</v>
      </c>
      <c r="K116">
        <v>161787</v>
      </c>
      <c r="L116">
        <v>196303</v>
      </c>
      <c r="M116">
        <v>314265</v>
      </c>
      <c r="N116">
        <v>6.95</v>
      </c>
      <c r="O116">
        <v>5685</v>
      </c>
      <c r="P116">
        <v>0.22</v>
      </c>
      <c r="Q116">
        <v>71080</v>
      </c>
      <c r="R116">
        <v>1766.1</v>
      </c>
      <c r="S116">
        <v>43138</v>
      </c>
      <c r="U116">
        <f t="shared" si="6"/>
        <v>0.34099076559159353</v>
      </c>
      <c r="V116">
        <f t="shared" si="7"/>
        <v>0.17022894314437781</v>
      </c>
      <c r="W116">
        <f t="shared" si="8"/>
        <v>8.8253260636465838E-2</v>
      </c>
      <c r="Y116" t="str">
        <f t="shared" si="9"/>
        <v>NO</v>
      </c>
    </row>
    <row r="117" spans="1:25" x14ac:dyDescent="0.25">
      <c r="A117" t="s">
        <v>57</v>
      </c>
      <c r="B117" s="1">
        <v>2011</v>
      </c>
      <c r="C117">
        <v>150817</v>
      </c>
      <c r="D117">
        <v>63105</v>
      </c>
      <c r="E117">
        <v>24850</v>
      </c>
      <c r="F117">
        <v>103</v>
      </c>
      <c r="G117">
        <f t="shared" si="5"/>
        <v>24953</v>
      </c>
      <c r="H117">
        <v>310555</v>
      </c>
      <c r="I117">
        <v>316325.5</v>
      </c>
      <c r="J117">
        <v>106702</v>
      </c>
      <c r="K117">
        <v>173893</v>
      </c>
      <c r="L117">
        <v>229054</v>
      </c>
      <c r="M117">
        <v>348188</v>
      </c>
      <c r="N117">
        <v>13.63</v>
      </c>
      <c r="O117">
        <v>-22295</v>
      </c>
      <c r="P117">
        <v>-4.8899999999999997</v>
      </c>
      <c r="Q117">
        <v>93182</v>
      </c>
      <c r="R117">
        <v>995.8</v>
      </c>
      <c r="S117">
        <v>19633</v>
      </c>
      <c r="U117">
        <f t="shared" si="6"/>
        <v>0.47677787595372489</v>
      </c>
      <c r="V117">
        <f t="shared" si="7"/>
        <v>0.19949387577036945</v>
      </c>
      <c r="W117">
        <f t="shared" si="8"/>
        <v>7.8883934428302493E-2</v>
      </c>
      <c r="Y117" t="str">
        <f t="shared" si="9"/>
        <v>NO</v>
      </c>
    </row>
    <row r="118" spans="1:25" x14ac:dyDescent="0.25">
      <c r="A118" t="s">
        <v>57</v>
      </c>
      <c r="B118" s="1">
        <v>2012</v>
      </c>
      <c r="C118">
        <v>156716</v>
      </c>
      <c r="D118">
        <v>55385</v>
      </c>
      <c r="E118">
        <v>5357</v>
      </c>
      <c r="F118">
        <v>68</v>
      </c>
      <c r="G118">
        <f t="shared" si="5"/>
        <v>5425</v>
      </c>
      <c r="H118">
        <v>395214</v>
      </c>
      <c r="I118">
        <v>352884.5</v>
      </c>
      <c r="J118">
        <v>132439</v>
      </c>
      <c r="K118">
        <v>162967</v>
      </c>
      <c r="L118">
        <v>226996</v>
      </c>
      <c r="M118">
        <v>353043</v>
      </c>
      <c r="N118">
        <v>20.87</v>
      </c>
      <c r="O118">
        <v>8196</v>
      </c>
      <c r="P118">
        <v>1.39</v>
      </c>
      <c r="Q118">
        <v>101962</v>
      </c>
      <c r="R118">
        <v>1235</v>
      </c>
      <c r="S118">
        <v>18020</v>
      </c>
      <c r="U118">
        <f t="shared" si="6"/>
        <v>0.44409998172206488</v>
      </c>
      <c r="V118">
        <f t="shared" si="7"/>
        <v>0.15694937011968504</v>
      </c>
      <c r="W118">
        <f t="shared" si="8"/>
        <v>1.5373302029417557E-2</v>
      </c>
      <c r="Y118" t="str">
        <f t="shared" si="9"/>
        <v>NO</v>
      </c>
    </row>
    <row r="119" spans="1:25" x14ac:dyDescent="0.25">
      <c r="A119" t="s">
        <v>57</v>
      </c>
      <c r="B119" s="1">
        <v>2013</v>
      </c>
      <c r="C119">
        <v>189787</v>
      </c>
      <c r="D119">
        <v>68075</v>
      </c>
      <c r="E119">
        <v>27192</v>
      </c>
      <c r="F119">
        <v>57</v>
      </c>
      <c r="G119">
        <f t="shared" si="5"/>
        <v>27249</v>
      </c>
      <c r="H119">
        <v>332518</v>
      </c>
      <c r="I119">
        <v>363866</v>
      </c>
      <c r="J119">
        <v>161015</v>
      </c>
      <c r="K119">
        <v>220041</v>
      </c>
      <c r="L119">
        <v>289130</v>
      </c>
      <c r="M119">
        <v>427380</v>
      </c>
      <c r="N119">
        <v>28.81</v>
      </c>
      <c r="O119">
        <v>555</v>
      </c>
      <c r="P119">
        <v>1.58</v>
      </c>
      <c r="Q119">
        <v>124853</v>
      </c>
      <c r="R119">
        <v>857.2</v>
      </c>
      <c r="S119">
        <v>13307</v>
      </c>
      <c r="U119">
        <f t="shared" si="6"/>
        <v>0.52158486915512858</v>
      </c>
      <c r="V119">
        <f t="shared" si="7"/>
        <v>0.1870881038624109</v>
      </c>
      <c r="W119">
        <f t="shared" si="8"/>
        <v>7.4887458569913107E-2</v>
      </c>
      <c r="Y119" t="str">
        <f t="shared" si="9"/>
        <v>NO</v>
      </c>
    </row>
    <row r="120" spans="1:25" x14ac:dyDescent="0.25">
      <c r="A120" t="s">
        <v>57</v>
      </c>
      <c r="B120" s="1">
        <v>2014</v>
      </c>
      <c r="C120">
        <v>227402</v>
      </c>
      <c r="D120">
        <v>69980</v>
      </c>
      <c r="E120">
        <v>45689</v>
      </c>
      <c r="F120">
        <v>332</v>
      </c>
      <c r="G120">
        <f t="shared" si="5"/>
        <v>46021</v>
      </c>
      <c r="H120">
        <v>365495</v>
      </c>
      <c r="I120">
        <v>349006.5</v>
      </c>
      <c r="J120">
        <v>165590</v>
      </c>
      <c r="K120">
        <v>276569</v>
      </c>
      <c r="L120">
        <v>344467</v>
      </c>
      <c r="M120">
        <v>483825</v>
      </c>
      <c r="N120">
        <v>90.36</v>
      </c>
      <c r="O120">
        <v>15649</v>
      </c>
      <c r="P120">
        <v>2.71</v>
      </c>
      <c r="Q120">
        <v>134726</v>
      </c>
      <c r="R120">
        <v>148.4</v>
      </c>
      <c r="S120">
        <v>3412</v>
      </c>
      <c r="U120">
        <f t="shared" si="6"/>
        <v>0.65156952664205392</v>
      </c>
      <c r="V120">
        <f t="shared" si="7"/>
        <v>0.20051202484767475</v>
      </c>
      <c r="W120">
        <f t="shared" si="8"/>
        <v>0.13186287361410173</v>
      </c>
      <c r="Y120" t="str">
        <f t="shared" si="9"/>
        <v>NO</v>
      </c>
    </row>
    <row r="121" spans="1:25" x14ac:dyDescent="0.25">
      <c r="A121" t="s">
        <v>57</v>
      </c>
      <c r="B121" s="1">
        <v>2015</v>
      </c>
      <c r="C121">
        <v>261851</v>
      </c>
      <c r="D121">
        <v>83507</v>
      </c>
      <c r="E121">
        <v>36896</v>
      </c>
      <c r="F121">
        <v>208</v>
      </c>
      <c r="G121">
        <f t="shared" si="5"/>
        <v>37104</v>
      </c>
      <c r="H121">
        <v>262395</v>
      </c>
      <c r="I121">
        <v>313945</v>
      </c>
      <c r="J121">
        <v>189219</v>
      </c>
      <c r="K121">
        <v>295300</v>
      </c>
      <c r="L121">
        <v>383727</v>
      </c>
      <c r="M121">
        <v>523874</v>
      </c>
      <c r="N121">
        <v>240.02</v>
      </c>
      <c r="O121">
        <v>20017</v>
      </c>
      <c r="P121">
        <v>3.4</v>
      </c>
      <c r="Q121">
        <v>135922</v>
      </c>
      <c r="R121">
        <v>191.9</v>
      </c>
      <c r="S121">
        <v>1368</v>
      </c>
      <c r="U121">
        <f t="shared" si="6"/>
        <v>0.83406647661214539</v>
      </c>
      <c r="V121">
        <f t="shared" si="7"/>
        <v>0.26599245090700602</v>
      </c>
      <c r="W121">
        <f t="shared" si="8"/>
        <v>0.11818630651865773</v>
      </c>
      <c r="Y121" t="str">
        <f t="shared" si="9"/>
        <v>NO</v>
      </c>
    </row>
    <row r="122" spans="1:25" x14ac:dyDescent="0.25">
      <c r="A122" t="s">
        <v>57</v>
      </c>
      <c r="B122" s="1">
        <v>2016</v>
      </c>
      <c r="C122">
        <v>307239</v>
      </c>
      <c r="D122">
        <v>82112</v>
      </c>
      <c r="E122">
        <v>46375</v>
      </c>
      <c r="F122">
        <v>69</v>
      </c>
      <c r="G122">
        <f t="shared" si="5"/>
        <v>46444</v>
      </c>
      <c r="H122">
        <v>286020</v>
      </c>
      <c r="I122">
        <v>274207.5</v>
      </c>
      <c r="J122">
        <v>200705</v>
      </c>
      <c r="K122">
        <v>320615</v>
      </c>
      <c r="L122">
        <v>416353</v>
      </c>
      <c r="M122">
        <v>558354</v>
      </c>
      <c r="N122">
        <v>154.47</v>
      </c>
      <c r="O122">
        <v>38656</v>
      </c>
      <c r="P122">
        <v>3.49</v>
      </c>
      <c r="Q122">
        <v>136495</v>
      </c>
      <c r="R122">
        <v>240.7</v>
      </c>
      <c r="S122">
        <v>2155</v>
      </c>
      <c r="U122">
        <f t="shared" si="6"/>
        <v>1.1204616941549739</v>
      </c>
      <c r="V122">
        <f t="shared" si="7"/>
        <v>0.29945205729237895</v>
      </c>
      <c r="W122">
        <f t="shared" si="8"/>
        <v>0.16937538178204462</v>
      </c>
      <c r="Y122" t="str">
        <f t="shared" si="9"/>
        <v>NO</v>
      </c>
    </row>
    <row r="123" spans="1:25" x14ac:dyDescent="0.25">
      <c r="A123" t="s">
        <v>57</v>
      </c>
      <c r="B123" s="1">
        <v>2017</v>
      </c>
      <c r="C123">
        <v>334255</v>
      </c>
      <c r="D123">
        <v>109020</v>
      </c>
      <c r="E123">
        <v>46031</v>
      </c>
      <c r="F123">
        <v>43</v>
      </c>
      <c r="G123">
        <f t="shared" si="5"/>
        <v>46074</v>
      </c>
      <c r="H123">
        <v>452998</v>
      </c>
      <c r="I123">
        <v>369509</v>
      </c>
      <c r="J123">
        <v>202355</v>
      </c>
      <c r="K123">
        <v>348086</v>
      </c>
      <c r="L123">
        <v>422813</v>
      </c>
      <c r="M123">
        <v>587829</v>
      </c>
      <c r="N123">
        <v>45.79</v>
      </c>
      <c r="O123">
        <v>43761</v>
      </c>
      <c r="P123">
        <v>5.7</v>
      </c>
      <c r="Q123">
        <v>157858</v>
      </c>
      <c r="R123">
        <v>113.8</v>
      </c>
      <c r="S123">
        <v>5767</v>
      </c>
      <c r="U123">
        <f t="shared" si="6"/>
        <v>0.90459231033614873</v>
      </c>
      <c r="V123">
        <f t="shared" si="7"/>
        <v>0.29504017493484597</v>
      </c>
      <c r="W123">
        <f t="shared" si="8"/>
        <v>0.12468979104703809</v>
      </c>
      <c r="Y123" t="str">
        <f t="shared" si="9"/>
        <v>NO</v>
      </c>
    </row>
    <row r="124" spans="1:25" x14ac:dyDescent="0.25">
      <c r="A124" t="s">
        <v>57</v>
      </c>
      <c r="B124" s="1">
        <v>2018</v>
      </c>
      <c r="C124">
        <v>372838</v>
      </c>
      <c r="D124">
        <v>109911</v>
      </c>
      <c r="E124">
        <v>46331</v>
      </c>
      <c r="F124">
        <v>0</v>
      </c>
      <c r="G124">
        <f t="shared" si="5"/>
        <v>46331</v>
      </c>
      <c r="H124">
        <v>441530</v>
      </c>
      <c r="I124">
        <v>447264</v>
      </c>
      <c r="J124">
        <v>218598</v>
      </c>
      <c r="K124">
        <v>415330</v>
      </c>
      <c r="L124">
        <v>531903</v>
      </c>
      <c r="M124">
        <v>680224</v>
      </c>
      <c r="N124">
        <v>-164.11</v>
      </c>
      <c r="O124">
        <v>36628</v>
      </c>
      <c r="P124">
        <v>2.14</v>
      </c>
      <c r="Q124">
        <v>147985</v>
      </c>
      <c r="R124">
        <v>290.5</v>
      </c>
      <c r="S124">
        <v>-2763</v>
      </c>
      <c r="U124">
        <f t="shared" si="6"/>
        <v>0.83359715961937464</v>
      </c>
      <c r="V124">
        <f t="shared" si="7"/>
        <v>0.24574077055162052</v>
      </c>
      <c r="W124">
        <f t="shared" si="8"/>
        <v>0.10358759032696573</v>
      </c>
      <c r="Y124" t="str">
        <f t="shared" si="9"/>
        <v>NO</v>
      </c>
    </row>
    <row r="125" spans="1:25" x14ac:dyDescent="0.25">
      <c r="A125" t="s">
        <v>58</v>
      </c>
      <c r="B125" s="1">
        <v>2010</v>
      </c>
      <c r="C125">
        <v>2648</v>
      </c>
      <c r="D125">
        <v>9758</v>
      </c>
      <c r="E125">
        <v>85817</v>
      </c>
      <c r="F125">
        <v>0</v>
      </c>
      <c r="G125">
        <f t="shared" si="5"/>
        <v>85817</v>
      </c>
      <c r="H125">
        <v>316965</v>
      </c>
      <c r="I125">
        <v>312757.5</v>
      </c>
      <c r="J125">
        <v>9818</v>
      </c>
      <c r="K125">
        <v>125017</v>
      </c>
      <c r="L125">
        <v>55954</v>
      </c>
      <c r="M125">
        <v>147759</v>
      </c>
      <c r="N125">
        <v>3.39</v>
      </c>
      <c r="O125">
        <v>38192</v>
      </c>
      <c r="P125">
        <v>17.53</v>
      </c>
      <c r="Q125">
        <v>40</v>
      </c>
      <c r="R125">
        <v>7296.4</v>
      </c>
      <c r="S125">
        <v>90199</v>
      </c>
      <c r="U125">
        <f t="shared" si="6"/>
        <v>8.4666235022341583E-3</v>
      </c>
      <c r="V125">
        <f t="shared" si="7"/>
        <v>3.1199891289577387E-2</v>
      </c>
      <c r="W125">
        <f t="shared" si="8"/>
        <v>0.27438830403747311</v>
      </c>
      <c r="Y125" t="str">
        <f t="shared" si="9"/>
        <v>YES</v>
      </c>
    </row>
    <row r="126" spans="1:25" x14ac:dyDescent="0.25">
      <c r="A126" t="s">
        <v>58</v>
      </c>
      <c r="B126" s="1">
        <v>2011</v>
      </c>
      <c r="C126">
        <v>56</v>
      </c>
      <c r="D126">
        <v>10082</v>
      </c>
      <c r="E126">
        <v>96116</v>
      </c>
      <c r="F126">
        <v>9</v>
      </c>
      <c r="G126">
        <f t="shared" si="5"/>
        <v>96125</v>
      </c>
      <c r="H126">
        <v>242251</v>
      </c>
      <c r="I126">
        <v>279608</v>
      </c>
      <c r="J126">
        <v>10220</v>
      </c>
      <c r="K126">
        <v>127140</v>
      </c>
      <c r="L126">
        <v>56377</v>
      </c>
      <c r="M126">
        <v>149682</v>
      </c>
      <c r="N126">
        <v>2.88</v>
      </c>
      <c r="O126">
        <v>29020</v>
      </c>
      <c r="P126">
        <v>15.88</v>
      </c>
      <c r="Q126">
        <v>40</v>
      </c>
      <c r="R126">
        <v>3417.9</v>
      </c>
      <c r="S126">
        <v>91669</v>
      </c>
      <c r="U126">
        <f t="shared" si="6"/>
        <v>2.002803925495694E-4</v>
      </c>
      <c r="V126">
        <f t="shared" si="7"/>
        <v>3.6057623530084973E-2</v>
      </c>
      <c r="W126">
        <f t="shared" si="8"/>
        <v>0.34378487024691712</v>
      </c>
      <c r="Y126" t="str">
        <f t="shared" si="9"/>
        <v>NO</v>
      </c>
    </row>
    <row r="127" spans="1:25" x14ac:dyDescent="0.25">
      <c r="A127" t="s">
        <v>58</v>
      </c>
      <c r="B127" s="1">
        <v>2012</v>
      </c>
      <c r="C127">
        <v>108</v>
      </c>
      <c r="D127">
        <v>9668</v>
      </c>
      <c r="E127">
        <v>87033</v>
      </c>
      <c r="F127">
        <v>5</v>
      </c>
      <c r="G127">
        <f t="shared" si="5"/>
        <v>87038</v>
      </c>
      <c r="H127">
        <v>264564</v>
      </c>
      <c r="I127">
        <v>253407.5</v>
      </c>
      <c r="J127">
        <v>10382</v>
      </c>
      <c r="K127">
        <v>120002</v>
      </c>
      <c r="L127">
        <v>38019</v>
      </c>
      <c r="M127">
        <v>142174</v>
      </c>
      <c r="N127">
        <v>2.29</v>
      </c>
      <c r="O127">
        <v>31060</v>
      </c>
      <c r="P127">
        <v>17.11</v>
      </c>
      <c r="Q127">
        <v>40</v>
      </c>
      <c r="R127">
        <v>2451.6999999999998</v>
      </c>
      <c r="S127">
        <v>102396</v>
      </c>
      <c r="U127">
        <f t="shared" si="6"/>
        <v>4.2619101644584314E-4</v>
      </c>
      <c r="V127">
        <f t="shared" si="7"/>
        <v>3.8151988398133441E-2</v>
      </c>
      <c r="W127">
        <f t="shared" si="8"/>
        <v>0.34347049712419719</v>
      </c>
      <c r="Y127" t="str">
        <f t="shared" si="9"/>
        <v>NO</v>
      </c>
    </row>
    <row r="128" spans="1:25" x14ac:dyDescent="0.25">
      <c r="A128" t="s">
        <v>58</v>
      </c>
      <c r="B128" s="1">
        <v>2013</v>
      </c>
      <c r="C128">
        <v>56</v>
      </c>
      <c r="D128">
        <v>9923</v>
      </c>
      <c r="E128">
        <v>121695</v>
      </c>
      <c r="F128">
        <v>3</v>
      </c>
      <c r="G128">
        <f t="shared" si="5"/>
        <v>121698</v>
      </c>
      <c r="H128">
        <v>244800</v>
      </c>
      <c r="I128">
        <v>254682</v>
      </c>
      <c r="J128">
        <v>9994</v>
      </c>
      <c r="K128">
        <v>156126</v>
      </c>
      <c r="L128">
        <v>56034</v>
      </c>
      <c r="M128">
        <v>170496</v>
      </c>
      <c r="N128">
        <v>2.84</v>
      </c>
      <c r="O128">
        <v>37831</v>
      </c>
      <c r="P128">
        <v>17.03</v>
      </c>
      <c r="Q128">
        <v>40</v>
      </c>
      <c r="R128">
        <v>3314.8</v>
      </c>
      <c r="S128">
        <v>112992</v>
      </c>
      <c r="U128">
        <f t="shared" si="6"/>
        <v>2.1988204898657935E-4</v>
      </c>
      <c r="V128">
        <f t="shared" si="7"/>
        <v>3.8962313787389763E-2</v>
      </c>
      <c r="W128">
        <f t="shared" si="8"/>
        <v>0.47784295709944163</v>
      </c>
      <c r="Y128" t="str">
        <f t="shared" si="9"/>
        <v>NO</v>
      </c>
    </row>
    <row r="129" spans="1:25" x14ac:dyDescent="0.25">
      <c r="A129" t="s">
        <v>58</v>
      </c>
      <c r="B129" s="1">
        <v>2014</v>
      </c>
      <c r="C129">
        <v>67</v>
      </c>
      <c r="D129">
        <v>12397</v>
      </c>
      <c r="E129">
        <v>100792</v>
      </c>
      <c r="F129">
        <v>4</v>
      </c>
      <c r="G129">
        <f t="shared" si="5"/>
        <v>100796</v>
      </c>
      <c r="H129">
        <v>306000</v>
      </c>
      <c r="I129">
        <v>275400</v>
      </c>
      <c r="J129">
        <v>9347</v>
      </c>
      <c r="K129">
        <v>136758</v>
      </c>
      <c r="L129">
        <v>25362</v>
      </c>
      <c r="M129">
        <v>151538</v>
      </c>
      <c r="N129">
        <v>2.31</v>
      </c>
      <c r="O129">
        <v>37223</v>
      </c>
      <c r="P129">
        <v>17.04</v>
      </c>
      <c r="Q129">
        <v>40</v>
      </c>
      <c r="R129">
        <v>1915.5</v>
      </c>
      <c r="S129">
        <v>124397</v>
      </c>
      <c r="U129">
        <f t="shared" si="6"/>
        <v>2.4328249818445896E-4</v>
      </c>
      <c r="V129">
        <f t="shared" si="7"/>
        <v>4.5014524328249816E-2</v>
      </c>
      <c r="W129">
        <f t="shared" si="8"/>
        <v>0.36599854756717504</v>
      </c>
      <c r="Y129" t="str">
        <f t="shared" si="9"/>
        <v>NO</v>
      </c>
    </row>
    <row r="130" spans="1:25" x14ac:dyDescent="0.25">
      <c r="A130" t="s">
        <v>58</v>
      </c>
      <c r="B130" s="1">
        <v>2015</v>
      </c>
      <c r="C130">
        <v>47</v>
      </c>
      <c r="D130">
        <v>19269</v>
      </c>
      <c r="E130">
        <v>137251</v>
      </c>
      <c r="F130">
        <v>7646</v>
      </c>
      <c r="G130">
        <f t="shared" si="5"/>
        <v>144897</v>
      </c>
      <c r="H130">
        <v>232560</v>
      </c>
      <c r="I130">
        <v>269280</v>
      </c>
      <c r="J130">
        <v>22972</v>
      </c>
      <c r="K130">
        <v>200115</v>
      </c>
      <c r="L130">
        <v>75308</v>
      </c>
      <c r="M130">
        <v>216983</v>
      </c>
      <c r="N130">
        <v>1.92</v>
      </c>
      <c r="O130">
        <v>41031</v>
      </c>
      <c r="P130">
        <v>17.77</v>
      </c>
      <c r="Q130">
        <v>40</v>
      </c>
      <c r="R130">
        <v>1345.4</v>
      </c>
      <c r="S130">
        <v>139733</v>
      </c>
      <c r="U130">
        <f t="shared" si="6"/>
        <v>1.7453951277480689E-4</v>
      </c>
      <c r="V130">
        <f t="shared" si="7"/>
        <v>7.1557486631016048E-2</v>
      </c>
      <c r="W130">
        <f t="shared" si="8"/>
        <v>0.53809046345811051</v>
      </c>
      <c r="Y130" t="str">
        <f t="shared" si="9"/>
        <v>NO</v>
      </c>
    </row>
    <row r="131" spans="1:25" x14ac:dyDescent="0.25">
      <c r="A131" t="s">
        <v>58</v>
      </c>
      <c r="B131" s="1">
        <v>2016</v>
      </c>
      <c r="C131">
        <v>45</v>
      </c>
      <c r="D131">
        <v>27211</v>
      </c>
      <c r="E131">
        <v>141599</v>
      </c>
      <c r="F131">
        <v>7768</v>
      </c>
      <c r="G131">
        <f t="shared" si="5"/>
        <v>149367</v>
      </c>
      <c r="H131">
        <v>298733</v>
      </c>
      <c r="I131">
        <v>265646.5</v>
      </c>
      <c r="J131">
        <v>23053</v>
      </c>
      <c r="K131">
        <v>234420</v>
      </c>
      <c r="L131">
        <v>101513</v>
      </c>
      <c r="M131">
        <v>250935</v>
      </c>
      <c r="N131">
        <v>1.97</v>
      </c>
      <c r="O131">
        <v>38997</v>
      </c>
      <c r="P131">
        <v>12.62</v>
      </c>
      <c r="Q131">
        <v>40</v>
      </c>
      <c r="R131">
        <v>1361.1</v>
      </c>
      <c r="S131">
        <v>147320</v>
      </c>
      <c r="U131">
        <f t="shared" si="6"/>
        <v>1.6939805342814604E-4</v>
      </c>
      <c r="V131">
        <f t="shared" si="7"/>
        <v>0.10243312070740627</v>
      </c>
      <c r="W131">
        <f t="shared" si="8"/>
        <v>0.56227731214226429</v>
      </c>
      <c r="Y131" t="str">
        <f t="shared" si="9"/>
        <v>NO</v>
      </c>
    </row>
    <row r="132" spans="1:25" x14ac:dyDescent="0.25">
      <c r="A132" t="s">
        <v>58</v>
      </c>
      <c r="B132" s="1">
        <v>2017</v>
      </c>
      <c r="C132">
        <v>152</v>
      </c>
      <c r="D132">
        <v>18311</v>
      </c>
      <c r="E132">
        <v>157992</v>
      </c>
      <c r="F132">
        <v>10195</v>
      </c>
      <c r="G132">
        <f t="shared" si="5"/>
        <v>168187</v>
      </c>
      <c r="H132">
        <v>237150</v>
      </c>
      <c r="I132">
        <v>267941.5</v>
      </c>
      <c r="J132">
        <v>22239</v>
      </c>
      <c r="K132">
        <v>228272</v>
      </c>
      <c r="L132">
        <v>81095</v>
      </c>
      <c r="M132">
        <v>247589</v>
      </c>
      <c r="N132">
        <v>1.97</v>
      </c>
      <c r="O132">
        <v>48122</v>
      </c>
      <c r="P132">
        <v>14.3</v>
      </c>
      <c r="Q132">
        <v>40</v>
      </c>
      <c r="R132">
        <v>2253.5</v>
      </c>
      <c r="S132">
        <v>162855</v>
      </c>
      <c r="U132">
        <f t="shared" si="6"/>
        <v>5.6728800876310688E-4</v>
      </c>
      <c r="V132">
        <f t="shared" si="7"/>
        <v>6.8339544266192431E-2</v>
      </c>
      <c r="W132">
        <f t="shared" si="8"/>
        <v>0.62770044953842541</v>
      </c>
      <c r="Y132" t="str">
        <f t="shared" si="9"/>
        <v>NO</v>
      </c>
    </row>
    <row r="133" spans="1:25" x14ac:dyDescent="0.25">
      <c r="A133" t="s">
        <v>58</v>
      </c>
      <c r="B133" s="1">
        <v>2018</v>
      </c>
      <c r="C133">
        <v>175</v>
      </c>
      <c r="D133">
        <v>28078</v>
      </c>
      <c r="E133">
        <v>116468</v>
      </c>
      <c r="F133">
        <v>12021</v>
      </c>
      <c r="G133">
        <f t="shared" si="5"/>
        <v>128489</v>
      </c>
      <c r="H133">
        <v>239828</v>
      </c>
      <c r="I133">
        <v>238489</v>
      </c>
      <c r="J133">
        <v>23221</v>
      </c>
      <c r="K133">
        <v>221801</v>
      </c>
      <c r="L133">
        <v>66449</v>
      </c>
      <c r="M133">
        <v>240680</v>
      </c>
      <c r="N133">
        <v>1.64</v>
      </c>
      <c r="O133">
        <v>42883</v>
      </c>
      <c r="P133">
        <v>12.85</v>
      </c>
      <c r="Q133">
        <v>40</v>
      </c>
      <c r="R133">
        <v>1802.5</v>
      </c>
      <c r="S133">
        <v>170471</v>
      </c>
      <c r="U133">
        <f t="shared" si="6"/>
        <v>7.3378646394592622E-4</v>
      </c>
      <c r="V133">
        <f t="shared" si="7"/>
        <v>0.11773289334099267</v>
      </c>
      <c r="W133">
        <f t="shared" si="8"/>
        <v>0.53876279409113204</v>
      </c>
      <c r="Y133" t="str">
        <f t="shared" si="9"/>
        <v>NO</v>
      </c>
    </row>
    <row r="134" spans="1:25" x14ac:dyDescent="0.25">
      <c r="A134" t="s">
        <v>59</v>
      </c>
      <c r="B134" s="1">
        <v>2010</v>
      </c>
      <c r="C134">
        <v>54884</v>
      </c>
      <c r="D134">
        <v>8984</v>
      </c>
      <c r="E134">
        <v>4065</v>
      </c>
      <c r="F134">
        <v>0</v>
      </c>
      <c r="G134">
        <f t="shared" si="5"/>
        <v>4065</v>
      </c>
      <c r="H134">
        <v>12250</v>
      </c>
      <c r="I134">
        <v>12854</v>
      </c>
      <c r="J134">
        <v>22059</v>
      </c>
      <c r="K134">
        <v>54733</v>
      </c>
      <c r="L134">
        <v>74986</v>
      </c>
      <c r="M134">
        <v>86270</v>
      </c>
      <c r="N134">
        <v>7.64</v>
      </c>
      <c r="O134" t="s">
        <v>1</v>
      </c>
      <c r="P134">
        <v>-31.64</v>
      </c>
      <c r="Q134">
        <v>5267</v>
      </c>
      <c r="R134">
        <v>768.7</v>
      </c>
      <c r="S134">
        <v>2106</v>
      </c>
      <c r="U134">
        <f t="shared" si="6"/>
        <v>4.2697992842694878</v>
      </c>
      <c r="V134">
        <f t="shared" si="7"/>
        <v>0.69892640423214558</v>
      </c>
      <c r="W134">
        <f t="shared" si="8"/>
        <v>0.31624397074840516</v>
      </c>
      <c r="Y134" t="str">
        <f t="shared" si="9"/>
        <v>NO</v>
      </c>
    </row>
    <row r="135" spans="1:25" x14ac:dyDescent="0.25">
      <c r="A135" t="s">
        <v>59</v>
      </c>
      <c r="B135" s="1">
        <v>2011</v>
      </c>
      <c r="C135">
        <v>67917</v>
      </c>
      <c r="D135">
        <v>22121</v>
      </c>
      <c r="E135">
        <v>10450</v>
      </c>
      <c r="F135">
        <v>0</v>
      </c>
      <c r="G135">
        <f t="shared" si="5"/>
        <v>10450</v>
      </c>
      <c r="H135">
        <v>6948</v>
      </c>
      <c r="I135">
        <v>9599</v>
      </c>
      <c r="J135">
        <v>21056</v>
      </c>
      <c r="K135">
        <v>68785</v>
      </c>
      <c r="L135">
        <v>75756</v>
      </c>
      <c r="M135">
        <v>99138</v>
      </c>
      <c r="N135">
        <v>-1.93</v>
      </c>
      <c r="O135">
        <v>-532</v>
      </c>
      <c r="P135">
        <v>-0.68</v>
      </c>
      <c r="Q135">
        <v>26268</v>
      </c>
      <c r="R135">
        <v>300.39999999999998</v>
      </c>
      <c r="S135">
        <v>-4472</v>
      </c>
      <c r="U135">
        <f t="shared" si="6"/>
        <v>7.075424523387853</v>
      </c>
      <c r="V135">
        <f t="shared" si="7"/>
        <v>2.3045108865506823</v>
      </c>
      <c r="W135">
        <f t="shared" si="8"/>
        <v>1.0886550682362746</v>
      </c>
      <c r="Y135" t="str">
        <f t="shared" si="9"/>
        <v>NO</v>
      </c>
    </row>
    <row r="136" spans="1:25" x14ac:dyDescent="0.25">
      <c r="A136" t="s">
        <v>59</v>
      </c>
      <c r="B136" s="1">
        <v>2012</v>
      </c>
      <c r="C136">
        <v>87446</v>
      </c>
      <c r="D136">
        <v>33550</v>
      </c>
      <c r="E136">
        <v>8610</v>
      </c>
      <c r="F136">
        <v>0</v>
      </c>
      <c r="G136">
        <f t="shared" ref="G136:G196" si="10">E136+F136</f>
        <v>8610</v>
      </c>
      <c r="H136">
        <v>34370</v>
      </c>
      <c r="I136">
        <v>20659</v>
      </c>
      <c r="J136">
        <v>22963</v>
      </c>
      <c r="K136">
        <v>85228</v>
      </c>
      <c r="L136">
        <v>82066</v>
      </c>
      <c r="M136">
        <v>119099</v>
      </c>
      <c r="N136">
        <v>-1.4</v>
      </c>
      <c r="O136">
        <v>6622</v>
      </c>
      <c r="P136">
        <v>6.09</v>
      </c>
      <c r="Q136">
        <v>40190</v>
      </c>
      <c r="R136">
        <v>293.3</v>
      </c>
      <c r="S136">
        <v>-4769</v>
      </c>
      <c r="U136">
        <f t="shared" si="6"/>
        <v>4.2328283072752795</v>
      </c>
      <c r="V136">
        <f t="shared" si="7"/>
        <v>1.6239895445084467</v>
      </c>
      <c r="W136">
        <f t="shared" si="8"/>
        <v>0.41676751052809913</v>
      </c>
      <c r="Y136" t="str">
        <f t="shared" si="9"/>
        <v>NO</v>
      </c>
    </row>
    <row r="137" spans="1:25" x14ac:dyDescent="0.25">
      <c r="A137" t="s">
        <v>59</v>
      </c>
      <c r="B137" s="1">
        <v>2013</v>
      </c>
      <c r="C137">
        <v>102694</v>
      </c>
      <c r="D137">
        <v>60792</v>
      </c>
      <c r="E137">
        <v>9301</v>
      </c>
      <c r="F137">
        <v>0</v>
      </c>
      <c r="G137">
        <f t="shared" si="10"/>
        <v>9301</v>
      </c>
      <c r="H137">
        <v>23716</v>
      </c>
      <c r="I137">
        <v>29043</v>
      </c>
      <c r="J137">
        <v>24652</v>
      </c>
      <c r="K137">
        <v>100700</v>
      </c>
      <c r="L137">
        <v>95479</v>
      </c>
      <c r="M137">
        <v>135458</v>
      </c>
      <c r="N137">
        <v>7.23</v>
      </c>
      <c r="O137">
        <v>9380</v>
      </c>
      <c r="P137">
        <v>2.87</v>
      </c>
      <c r="Q137">
        <v>34630</v>
      </c>
      <c r="R137">
        <v>2468.3000000000002</v>
      </c>
      <c r="S137">
        <v>5110</v>
      </c>
      <c r="U137">
        <f t="shared" ref="U137:U196" si="11">C137/I137</f>
        <v>3.5359294838687463</v>
      </c>
      <c r="V137">
        <f t="shared" ref="V137:V196" si="12">D137/I137</f>
        <v>2.0931721929552731</v>
      </c>
      <c r="W137">
        <f t="shared" ref="W137:W196" si="13">G137/I137</f>
        <v>0.32024928554212717</v>
      </c>
      <c r="Y137" t="str">
        <f t="shared" ref="Y137:Y196" si="14">IF(AND(U137&lt;0.33,V137&lt;0.33,W137&lt;0.33),"YES","NO")</f>
        <v>NO</v>
      </c>
    </row>
    <row r="138" spans="1:25" x14ac:dyDescent="0.25">
      <c r="A138" t="s">
        <v>59</v>
      </c>
      <c r="B138" s="1">
        <v>2014</v>
      </c>
      <c r="C138">
        <v>97857</v>
      </c>
      <c r="D138">
        <v>36272</v>
      </c>
      <c r="E138">
        <v>8634</v>
      </c>
      <c r="F138">
        <v>0</v>
      </c>
      <c r="G138">
        <f t="shared" si="10"/>
        <v>8634</v>
      </c>
      <c r="H138">
        <v>16881</v>
      </c>
      <c r="I138">
        <v>20298.5</v>
      </c>
      <c r="J138">
        <v>34411</v>
      </c>
      <c r="K138">
        <v>94447</v>
      </c>
      <c r="L138">
        <v>102478</v>
      </c>
      <c r="M138">
        <v>142605</v>
      </c>
      <c r="N138">
        <v>1.85</v>
      </c>
      <c r="O138">
        <v>2334</v>
      </c>
      <c r="P138">
        <v>1.58</v>
      </c>
      <c r="Q138">
        <v>28155</v>
      </c>
      <c r="R138">
        <v>497</v>
      </c>
      <c r="S138">
        <v>11996</v>
      </c>
      <c r="U138">
        <f t="shared" si="11"/>
        <v>4.8208980959184178</v>
      </c>
      <c r="V138">
        <f t="shared" si="12"/>
        <v>1.7869300687242899</v>
      </c>
      <c r="W138">
        <f t="shared" si="13"/>
        <v>0.42535162696750989</v>
      </c>
      <c r="Y138" t="str">
        <f t="shared" si="14"/>
        <v>NO</v>
      </c>
    </row>
    <row r="139" spans="1:25" x14ac:dyDescent="0.25">
      <c r="A139" t="s">
        <v>59</v>
      </c>
      <c r="B139" s="1">
        <v>2015</v>
      </c>
      <c r="C139">
        <v>120078</v>
      </c>
      <c r="D139">
        <v>28700</v>
      </c>
      <c r="E139">
        <v>15320</v>
      </c>
      <c r="F139">
        <v>1151</v>
      </c>
      <c r="G139">
        <f t="shared" si="10"/>
        <v>16471</v>
      </c>
      <c r="H139">
        <v>9310</v>
      </c>
      <c r="I139">
        <v>13095.5</v>
      </c>
      <c r="J139">
        <v>33439</v>
      </c>
      <c r="K139">
        <v>109220</v>
      </c>
      <c r="L139">
        <v>122823</v>
      </c>
      <c r="M139">
        <v>151065</v>
      </c>
      <c r="N139">
        <v>76.03</v>
      </c>
      <c r="O139">
        <v>6101</v>
      </c>
      <c r="P139">
        <v>4.17</v>
      </c>
      <c r="Q139">
        <v>28292</v>
      </c>
      <c r="R139">
        <v>2635.2</v>
      </c>
      <c r="S139">
        <v>231</v>
      </c>
      <c r="U139">
        <f t="shared" si="11"/>
        <v>9.169409339085945</v>
      </c>
      <c r="V139">
        <f t="shared" si="12"/>
        <v>2.1915925317857279</v>
      </c>
      <c r="W139">
        <f t="shared" si="13"/>
        <v>1.2577602993394676</v>
      </c>
      <c r="Y139" t="str">
        <f t="shared" si="14"/>
        <v>NO</v>
      </c>
    </row>
    <row r="140" spans="1:25" x14ac:dyDescent="0.25">
      <c r="A140" t="s">
        <v>59</v>
      </c>
      <c r="B140" s="1">
        <v>2016</v>
      </c>
      <c r="C140">
        <v>109116</v>
      </c>
      <c r="D140">
        <v>32240</v>
      </c>
      <c r="E140">
        <v>5681</v>
      </c>
      <c r="F140">
        <v>1195</v>
      </c>
      <c r="G140">
        <f t="shared" si="10"/>
        <v>6876</v>
      </c>
      <c r="H140">
        <v>7669</v>
      </c>
      <c r="I140">
        <v>8489.5</v>
      </c>
      <c r="J140">
        <v>41096</v>
      </c>
      <c r="K140">
        <v>96655</v>
      </c>
      <c r="L140">
        <v>130732</v>
      </c>
      <c r="M140">
        <v>145424</v>
      </c>
      <c r="N140">
        <v>-1.39</v>
      </c>
      <c r="O140">
        <v>11708</v>
      </c>
      <c r="P140">
        <v>7.77</v>
      </c>
      <c r="Q140">
        <v>21810</v>
      </c>
      <c r="R140">
        <v>1936.8</v>
      </c>
      <c r="S140">
        <v>-6344</v>
      </c>
      <c r="U140">
        <f t="shared" si="11"/>
        <v>12.853053772306968</v>
      </c>
      <c r="V140">
        <f t="shared" si="12"/>
        <v>3.7976323693974909</v>
      </c>
      <c r="W140">
        <f t="shared" si="13"/>
        <v>0.80994169267919192</v>
      </c>
      <c r="Y140" t="str">
        <f t="shared" si="14"/>
        <v>NO</v>
      </c>
    </row>
    <row r="141" spans="1:25" x14ac:dyDescent="0.25">
      <c r="A141" t="s">
        <v>59</v>
      </c>
      <c r="B141" s="1">
        <v>2017</v>
      </c>
      <c r="C141">
        <v>61302</v>
      </c>
      <c r="D141">
        <v>21259</v>
      </c>
      <c r="E141">
        <v>3161</v>
      </c>
      <c r="F141">
        <v>0</v>
      </c>
      <c r="G141">
        <f t="shared" si="10"/>
        <v>3161</v>
      </c>
      <c r="H141">
        <v>11362</v>
      </c>
      <c r="I141">
        <v>9515.5</v>
      </c>
      <c r="J141">
        <v>21748</v>
      </c>
      <c r="K141">
        <v>71888</v>
      </c>
      <c r="L141">
        <v>89316</v>
      </c>
      <c r="M141">
        <v>104335</v>
      </c>
      <c r="N141">
        <v>-3.22</v>
      </c>
      <c r="O141">
        <v>-4644</v>
      </c>
      <c r="P141">
        <v>-3.68</v>
      </c>
      <c r="Q141">
        <v>16204</v>
      </c>
      <c r="R141">
        <v>622.9</v>
      </c>
      <c r="S141">
        <v>-2216</v>
      </c>
      <c r="U141">
        <f t="shared" si="11"/>
        <v>6.4423309337396875</v>
      </c>
      <c r="V141">
        <f t="shared" si="12"/>
        <v>2.2341442908938047</v>
      </c>
      <c r="W141">
        <f t="shared" si="13"/>
        <v>0.33219483999789817</v>
      </c>
      <c r="Y141" t="str">
        <f t="shared" si="14"/>
        <v>NO</v>
      </c>
    </row>
    <row r="142" spans="1:25" x14ac:dyDescent="0.25">
      <c r="A142" t="s">
        <v>59</v>
      </c>
      <c r="B142" s="1">
        <v>2018</v>
      </c>
      <c r="C142">
        <v>73404</v>
      </c>
      <c r="D142">
        <v>44449</v>
      </c>
      <c r="E142">
        <v>1049</v>
      </c>
      <c r="F142">
        <v>0</v>
      </c>
      <c r="G142">
        <f t="shared" si="10"/>
        <v>1049</v>
      </c>
      <c r="H142">
        <v>5917</v>
      </c>
      <c r="I142">
        <v>8639.5</v>
      </c>
      <c r="J142">
        <v>21196</v>
      </c>
      <c r="K142">
        <v>81669</v>
      </c>
      <c r="L142">
        <v>42395</v>
      </c>
      <c r="M142">
        <v>119263</v>
      </c>
      <c r="N142">
        <v>1.03</v>
      </c>
      <c r="O142">
        <v>-5343</v>
      </c>
      <c r="P142">
        <v>-4.68</v>
      </c>
      <c r="Q142">
        <v>51849</v>
      </c>
      <c r="R142">
        <v>1510.3</v>
      </c>
      <c r="S142">
        <v>10357</v>
      </c>
      <c r="U142">
        <f t="shared" si="11"/>
        <v>8.4963250188089585</v>
      </c>
      <c r="V142">
        <f t="shared" si="12"/>
        <v>5.1448579200185192</v>
      </c>
      <c r="W142">
        <f t="shared" si="13"/>
        <v>0.12141906360321778</v>
      </c>
      <c r="Y142" t="str">
        <f t="shared" si="14"/>
        <v>NO</v>
      </c>
    </row>
    <row r="143" spans="1:25" x14ac:dyDescent="0.25">
      <c r="A143" t="s">
        <v>60</v>
      </c>
      <c r="B143" s="1">
        <v>2010</v>
      </c>
      <c r="C143">
        <v>95164</v>
      </c>
      <c r="D143">
        <v>2449</v>
      </c>
      <c r="E143">
        <v>7755</v>
      </c>
      <c r="F143">
        <v>34</v>
      </c>
      <c r="G143">
        <f t="shared" si="10"/>
        <v>7789</v>
      </c>
      <c r="H143">
        <v>397538</v>
      </c>
      <c r="I143">
        <v>413255</v>
      </c>
      <c r="J143">
        <v>142569</v>
      </c>
      <c r="K143">
        <v>72743</v>
      </c>
      <c r="L143">
        <v>123771</v>
      </c>
      <c r="M143">
        <v>246146</v>
      </c>
      <c r="N143">
        <v>7.83</v>
      </c>
      <c r="O143">
        <v>19315</v>
      </c>
      <c r="P143">
        <v>5.96</v>
      </c>
      <c r="Q143">
        <v>59028</v>
      </c>
      <c r="R143">
        <v>3264.2</v>
      </c>
      <c r="S143">
        <v>60418</v>
      </c>
      <c r="U143">
        <f t="shared" si="11"/>
        <v>0.23027912547942553</v>
      </c>
      <c r="V143">
        <f t="shared" si="12"/>
        <v>5.9261230959093058E-3</v>
      </c>
      <c r="W143">
        <f t="shared" si="13"/>
        <v>1.8847926824841803E-2</v>
      </c>
      <c r="Y143" t="str">
        <f t="shared" si="14"/>
        <v>YES</v>
      </c>
    </row>
    <row r="144" spans="1:25" x14ac:dyDescent="0.25">
      <c r="A144" t="s">
        <v>60</v>
      </c>
      <c r="B144" s="1">
        <v>2011</v>
      </c>
      <c r="C144">
        <v>86857</v>
      </c>
      <c r="D144">
        <v>3215</v>
      </c>
      <c r="E144">
        <v>11011</v>
      </c>
      <c r="F144">
        <v>105</v>
      </c>
      <c r="G144">
        <f t="shared" si="10"/>
        <v>11116</v>
      </c>
      <c r="H144">
        <v>396239</v>
      </c>
      <c r="I144">
        <v>396888.5</v>
      </c>
      <c r="J144">
        <v>145539</v>
      </c>
      <c r="K144">
        <v>78588</v>
      </c>
      <c r="L144">
        <v>125174</v>
      </c>
      <c r="M144">
        <v>250636</v>
      </c>
      <c r="N144">
        <v>5.0599999999999996</v>
      </c>
      <c r="O144">
        <v>15883</v>
      </c>
      <c r="P144">
        <v>2.77</v>
      </c>
      <c r="Q144">
        <v>62071</v>
      </c>
      <c r="R144">
        <v>1293.5999999999999</v>
      </c>
      <c r="S144">
        <v>60349</v>
      </c>
      <c r="U144">
        <f t="shared" si="11"/>
        <v>0.21884483929365553</v>
      </c>
      <c r="V144">
        <f t="shared" si="12"/>
        <v>8.1005118566045628E-3</v>
      </c>
      <c r="W144">
        <f t="shared" si="13"/>
        <v>2.8007866189118606E-2</v>
      </c>
      <c r="Y144" t="str">
        <f t="shared" si="14"/>
        <v>YES</v>
      </c>
    </row>
    <row r="145" spans="1:25" x14ac:dyDescent="0.25">
      <c r="A145" t="s">
        <v>60</v>
      </c>
      <c r="B145" s="1">
        <v>2012</v>
      </c>
      <c r="C145">
        <v>106530</v>
      </c>
      <c r="D145">
        <v>26213</v>
      </c>
      <c r="E145">
        <v>14791</v>
      </c>
      <c r="F145">
        <v>43</v>
      </c>
      <c r="G145">
        <f t="shared" si="10"/>
        <v>14834</v>
      </c>
      <c r="H145">
        <v>465512</v>
      </c>
      <c r="I145">
        <v>430875.5</v>
      </c>
      <c r="J145">
        <v>151267</v>
      </c>
      <c r="K145">
        <v>95787</v>
      </c>
      <c r="L145">
        <v>156086</v>
      </c>
      <c r="M145">
        <v>274605</v>
      </c>
      <c r="N145">
        <v>6.65</v>
      </c>
      <c r="O145">
        <v>19517</v>
      </c>
      <c r="P145">
        <v>5.63</v>
      </c>
      <c r="Q145">
        <v>47547</v>
      </c>
      <c r="R145">
        <v>1423.5</v>
      </c>
      <c r="S145">
        <v>67786</v>
      </c>
      <c r="U145">
        <f t="shared" si="11"/>
        <v>0.24724079229382967</v>
      </c>
      <c r="V145">
        <f t="shared" si="12"/>
        <v>6.0836598971164522E-2</v>
      </c>
      <c r="W145">
        <f t="shared" si="13"/>
        <v>3.4427578267968356E-2</v>
      </c>
      <c r="Y145" t="str">
        <f t="shared" si="14"/>
        <v>YES</v>
      </c>
    </row>
    <row r="146" spans="1:25" x14ac:dyDescent="0.25">
      <c r="A146" t="s">
        <v>60</v>
      </c>
      <c r="B146" s="1">
        <v>2013</v>
      </c>
      <c r="C146">
        <v>128359</v>
      </c>
      <c r="D146">
        <v>34333</v>
      </c>
      <c r="E146">
        <v>17509</v>
      </c>
      <c r="F146">
        <v>40</v>
      </c>
      <c r="G146">
        <f t="shared" si="10"/>
        <v>17549</v>
      </c>
      <c r="H146">
        <v>387372</v>
      </c>
      <c r="I146">
        <v>426442</v>
      </c>
      <c r="J146">
        <v>168529</v>
      </c>
      <c r="K146">
        <v>120302</v>
      </c>
      <c r="L146">
        <v>179079</v>
      </c>
      <c r="M146">
        <v>316990</v>
      </c>
      <c r="N146">
        <v>6.79</v>
      </c>
      <c r="O146">
        <v>18928</v>
      </c>
      <c r="P146">
        <v>4.7699999999999996</v>
      </c>
      <c r="Q146">
        <v>55260</v>
      </c>
      <c r="R146">
        <v>2735.4</v>
      </c>
      <c r="S146">
        <v>69486</v>
      </c>
      <c r="U146">
        <f t="shared" si="11"/>
        <v>0.30099990151063921</v>
      </c>
      <c r="V146">
        <f t="shared" si="12"/>
        <v>8.0510362487747456E-2</v>
      </c>
      <c r="W146">
        <f t="shared" si="13"/>
        <v>4.1152137922624885E-2</v>
      </c>
      <c r="Y146" t="str">
        <f t="shared" si="14"/>
        <v>YES</v>
      </c>
    </row>
    <row r="147" spans="1:25" x14ac:dyDescent="0.25">
      <c r="A147" t="s">
        <v>60</v>
      </c>
      <c r="B147" s="1">
        <v>2014</v>
      </c>
      <c r="C147">
        <v>130415</v>
      </c>
      <c r="D147">
        <v>39668</v>
      </c>
      <c r="E147">
        <v>34110</v>
      </c>
      <c r="F147">
        <v>95</v>
      </c>
      <c r="G147">
        <f t="shared" si="10"/>
        <v>34205</v>
      </c>
      <c r="H147">
        <v>365759</v>
      </c>
      <c r="I147">
        <v>376565.5</v>
      </c>
      <c r="J147">
        <v>182223</v>
      </c>
      <c r="K147">
        <v>139617</v>
      </c>
      <c r="L147">
        <v>183009</v>
      </c>
      <c r="M147">
        <v>355760</v>
      </c>
      <c r="N147">
        <v>5.92</v>
      </c>
      <c r="O147">
        <v>11657</v>
      </c>
      <c r="P147">
        <v>1.59</v>
      </c>
      <c r="Q147">
        <v>70193</v>
      </c>
      <c r="R147">
        <v>905</v>
      </c>
      <c r="S147">
        <v>71380</v>
      </c>
      <c r="U147">
        <f t="shared" si="11"/>
        <v>0.34632753133253047</v>
      </c>
      <c r="V147">
        <f t="shared" si="12"/>
        <v>0.10534156740328043</v>
      </c>
      <c r="W147">
        <f t="shared" si="13"/>
        <v>9.0834131113976188E-2</v>
      </c>
      <c r="Y147" t="str">
        <f t="shared" si="14"/>
        <v>NO</v>
      </c>
    </row>
    <row r="148" spans="1:25" x14ac:dyDescent="0.25">
      <c r="A148" t="s">
        <v>60</v>
      </c>
      <c r="B148" s="1">
        <v>2015</v>
      </c>
      <c r="C148">
        <v>149134</v>
      </c>
      <c r="D148">
        <v>55847</v>
      </c>
      <c r="E148">
        <v>29198</v>
      </c>
      <c r="F148">
        <v>52</v>
      </c>
      <c r="G148">
        <f t="shared" si="10"/>
        <v>29250</v>
      </c>
      <c r="H148">
        <v>283297</v>
      </c>
      <c r="I148">
        <v>324528</v>
      </c>
      <c r="J148">
        <v>158554</v>
      </c>
      <c r="K148">
        <v>154561</v>
      </c>
      <c r="L148">
        <v>209451</v>
      </c>
      <c r="M148">
        <v>356335</v>
      </c>
      <c r="N148">
        <v>4.6399999999999997</v>
      </c>
      <c r="O148">
        <v>12618</v>
      </c>
      <c r="P148">
        <v>2.23</v>
      </c>
      <c r="Q148">
        <v>59191</v>
      </c>
      <c r="R148">
        <v>892.7</v>
      </c>
      <c r="S148">
        <v>68893</v>
      </c>
      <c r="U148">
        <f t="shared" si="11"/>
        <v>0.45954124143371294</v>
      </c>
      <c r="V148">
        <f t="shared" si="12"/>
        <v>0.17208684612729871</v>
      </c>
      <c r="W148">
        <f t="shared" si="13"/>
        <v>9.0130897796183995E-2</v>
      </c>
      <c r="Y148" t="str">
        <f t="shared" si="14"/>
        <v>NO</v>
      </c>
    </row>
    <row r="149" spans="1:25" x14ac:dyDescent="0.25">
      <c r="A149" t="s">
        <v>60</v>
      </c>
      <c r="B149" s="1">
        <v>2016</v>
      </c>
      <c r="C149">
        <v>156063</v>
      </c>
      <c r="D149">
        <v>49180</v>
      </c>
      <c r="E149">
        <v>49137</v>
      </c>
      <c r="F149">
        <v>63</v>
      </c>
      <c r="G149">
        <f t="shared" si="10"/>
        <v>49200</v>
      </c>
      <c r="H149">
        <v>195101</v>
      </c>
      <c r="I149">
        <v>239199</v>
      </c>
      <c r="J149">
        <v>161919</v>
      </c>
      <c r="K149">
        <v>177520</v>
      </c>
      <c r="L149">
        <v>229122</v>
      </c>
      <c r="M149">
        <v>370055</v>
      </c>
      <c r="N149">
        <v>4.4800000000000004</v>
      </c>
      <c r="O149">
        <v>14217</v>
      </c>
      <c r="P149">
        <v>1.49</v>
      </c>
      <c r="Q149">
        <v>58045</v>
      </c>
      <c r="R149">
        <v>1006.7</v>
      </c>
      <c r="S149">
        <v>62163</v>
      </c>
      <c r="U149">
        <f t="shared" si="11"/>
        <v>0.65244001856195055</v>
      </c>
      <c r="V149">
        <f t="shared" si="12"/>
        <v>0.20560286623271837</v>
      </c>
      <c r="W149">
        <f t="shared" si="13"/>
        <v>0.20568647862240227</v>
      </c>
      <c r="Y149" t="str">
        <f t="shared" si="14"/>
        <v>NO</v>
      </c>
    </row>
    <row r="150" spans="1:25" x14ac:dyDescent="0.25">
      <c r="A150" t="s">
        <v>60</v>
      </c>
      <c r="B150" s="1">
        <v>2017</v>
      </c>
      <c r="C150">
        <v>183180</v>
      </c>
      <c r="D150">
        <v>39145</v>
      </c>
      <c r="E150">
        <v>78718</v>
      </c>
      <c r="F150">
        <v>109</v>
      </c>
      <c r="G150">
        <f t="shared" si="10"/>
        <v>78827</v>
      </c>
      <c r="H150">
        <v>227651</v>
      </c>
      <c r="I150">
        <v>211376</v>
      </c>
      <c r="J150">
        <v>182178</v>
      </c>
      <c r="K150">
        <v>195087</v>
      </c>
      <c r="L150">
        <v>236063</v>
      </c>
      <c r="M150">
        <v>401576</v>
      </c>
      <c r="N150">
        <v>2.95</v>
      </c>
      <c r="O150">
        <v>11754</v>
      </c>
      <c r="P150">
        <v>1.88</v>
      </c>
      <c r="Q150">
        <v>84641</v>
      </c>
      <c r="R150">
        <v>835</v>
      </c>
      <c r="S150">
        <v>60432</v>
      </c>
      <c r="U150">
        <f t="shared" si="11"/>
        <v>0.86660737264400878</v>
      </c>
      <c r="V150">
        <f t="shared" si="12"/>
        <v>0.18519131784119294</v>
      </c>
      <c r="W150">
        <f t="shared" si="13"/>
        <v>0.37292313223828627</v>
      </c>
      <c r="Y150" t="str">
        <f t="shared" si="14"/>
        <v>NO</v>
      </c>
    </row>
    <row r="151" spans="1:25" x14ac:dyDescent="0.25">
      <c r="A151" t="s">
        <v>60</v>
      </c>
      <c r="B151" s="1">
        <v>2018</v>
      </c>
      <c r="C151">
        <v>186745</v>
      </c>
      <c r="D151">
        <v>48119</v>
      </c>
      <c r="E151">
        <v>46344</v>
      </c>
      <c r="F151">
        <v>662</v>
      </c>
      <c r="G151">
        <f t="shared" si="10"/>
        <v>47006</v>
      </c>
      <c r="H151">
        <v>149970</v>
      </c>
      <c r="I151">
        <v>188810.5</v>
      </c>
      <c r="J151">
        <v>194293</v>
      </c>
      <c r="K151">
        <v>179472</v>
      </c>
      <c r="L151">
        <v>250791</v>
      </c>
      <c r="M151">
        <v>392906</v>
      </c>
      <c r="N151">
        <v>5.32</v>
      </c>
      <c r="O151">
        <v>5897</v>
      </c>
      <c r="P151">
        <v>0.61</v>
      </c>
      <c r="Q151">
        <v>76548</v>
      </c>
      <c r="R151">
        <v>598.70000000000005</v>
      </c>
      <c r="S151">
        <v>46900</v>
      </c>
      <c r="U151">
        <f t="shared" si="11"/>
        <v>0.98906046009093773</v>
      </c>
      <c r="V151">
        <f t="shared" si="12"/>
        <v>0.25485341122448169</v>
      </c>
      <c r="W151">
        <f t="shared" si="13"/>
        <v>0.24895861194160282</v>
      </c>
      <c r="Y151" t="str">
        <f t="shared" si="14"/>
        <v>NO</v>
      </c>
    </row>
    <row r="152" spans="1:25" x14ac:dyDescent="0.25">
      <c r="A152" t="s">
        <v>61</v>
      </c>
      <c r="B152" s="1">
        <v>2010</v>
      </c>
      <c r="C152">
        <v>22528</v>
      </c>
      <c r="D152">
        <v>51237</v>
      </c>
      <c r="E152">
        <v>15346</v>
      </c>
      <c r="F152">
        <v>0</v>
      </c>
      <c r="G152">
        <f t="shared" si="10"/>
        <v>15346</v>
      </c>
      <c r="H152">
        <v>49965</v>
      </c>
      <c r="I152">
        <v>47782</v>
      </c>
      <c r="J152">
        <v>45503</v>
      </c>
      <c r="K152">
        <v>90556</v>
      </c>
      <c r="L152">
        <v>69206</v>
      </c>
      <c r="M152">
        <v>141766</v>
      </c>
      <c r="N152">
        <v>1.25</v>
      </c>
      <c r="O152">
        <v>8032</v>
      </c>
      <c r="P152">
        <v>5.47</v>
      </c>
      <c r="Q152">
        <v>9738</v>
      </c>
      <c r="R152">
        <v>22831.599999999999</v>
      </c>
      <c r="S152">
        <v>44748</v>
      </c>
      <c r="U152">
        <f t="shared" si="11"/>
        <v>0.47147461387133233</v>
      </c>
      <c r="V152">
        <f t="shared" si="12"/>
        <v>1.0723075635176427</v>
      </c>
      <c r="W152">
        <f t="shared" si="13"/>
        <v>0.32116696664015737</v>
      </c>
      <c r="Y152" t="str">
        <f t="shared" si="14"/>
        <v>NO</v>
      </c>
    </row>
    <row r="153" spans="1:25" x14ac:dyDescent="0.25">
      <c r="A153" t="s">
        <v>61</v>
      </c>
      <c r="B153" s="1">
        <v>2011</v>
      </c>
      <c r="C153">
        <v>36420</v>
      </c>
      <c r="D153">
        <v>49928</v>
      </c>
      <c r="E153">
        <v>4425</v>
      </c>
      <c r="F153">
        <v>0</v>
      </c>
      <c r="G153">
        <f t="shared" si="10"/>
        <v>4425</v>
      </c>
      <c r="H153">
        <v>97384</v>
      </c>
      <c r="I153">
        <v>73674.5</v>
      </c>
      <c r="J153">
        <v>76151</v>
      </c>
      <c r="K153">
        <v>77231</v>
      </c>
      <c r="L153">
        <v>77258</v>
      </c>
      <c r="M153">
        <v>161144</v>
      </c>
      <c r="N153">
        <v>1.04</v>
      </c>
      <c r="O153">
        <v>6435</v>
      </c>
      <c r="P153">
        <v>2.79</v>
      </c>
      <c r="Q153">
        <v>21212</v>
      </c>
      <c r="R153">
        <v>24068.400000000001</v>
      </c>
      <c r="S153">
        <v>43643</v>
      </c>
      <c r="U153">
        <f t="shared" si="11"/>
        <v>0.49433657507007173</v>
      </c>
      <c r="V153">
        <f t="shared" si="12"/>
        <v>0.67768359473087703</v>
      </c>
      <c r="W153">
        <f t="shared" si="13"/>
        <v>6.0061486674493889E-2</v>
      </c>
      <c r="Y153" t="str">
        <f t="shared" si="14"/>
        <v>NO</v>
      </c>
    </row>
    <row r="154" spans="1:25" x14ac:dyDescent="0.25">
      <c r="A154" t="s">
        <v>61</v>
      </c>
      <c r="B154" s="1">
        <v>2012</v>
      </c>
      <c r="C154">
        <v>45126</v>
      </c>
      <c r="D154">
        <v>46446</v>
      </c>
      <c r="E154">
        <v>5521</v>
      </c>
      <c r="F154">
        <v>0</v>
      </c>
      <c r="G154">
        <f t="shared" si="10"/>
        <v>5521</v>
      </c>
      <c r="H154">
        <v>68184</v>
      </c>
      <c r="I154">
        <v>82784</v>
      </c>
      <c r="J154">
        <v>97025</v>
      </c>
      <c r="K154">
        <v>70804</v>
      </c>
      <c r="L154">
        <v>90762</v>
      </c>
      <c r="M154">
        <v>178967</v>
      </c>
      <c r="N154">
        <v>1.51</v>
      </c>
      <c r="O154">
        <v>10246</v>
      </c>
      <c r="P154">
        <v>4.8899999999999997</v>
      </c>
      <c r="Q154">
        <v>22708</v>
      </c>
      <c r="R154">
        <v>48919.6</v>
      </c>
      <c r="S154">
        <v>46501</v>
      </c>
      <c r="U154">
        <f t="shared" si="11"/>
        <v>0.54510533436412834</v>
      </c>
      <c r="V154">
        <f t="shared" si="12"/>
        <v>0.56105044453034403</v>
      </c>
      <c r="W154">
        <f t="shared" si="13"/>
        <v>6.6691631233088522E-2</v>
      </c>
      <c r="Y154" t="str">
        <f t="shared" si="14"/>
        <v>NO</v>
      </c>
    </row>
    <row r="155" spans="1:25" x14ac:dyDescent="0.25">
      <c r="A155" t="s">
        <v>61</v>
      </c>
      <c r="B155" s="1">
        <v>2013</v>
      </c>
      <c r="C155">
        <v>86907</v>
      </c>
      <c r="D155">
        <v>51026</v>
      </c>
      <c r="E155">
        <v>12115</v>
      </c>
      <c r="F155">
        <v>0</v>
      </c>
      <c r="G155">
        <f t="shared" si="10"/>
        <v>12115</v>
      </c>
      <c r="H155">
        <v>77846</v>
      </c>
      <c r="I155">
        <v>73015</v>
      </c>
      <c r="J155">
        <v>89305</v>
      </c>
      <c r="K155">
        <v>89626</v>
      </c>
      <c r="L155">
        <v>92765</v>
      </c>
      <c r="M155">
        <v>190713</v>
      </c>
      <c r="N155">
        <v>1.84</v>
      </c>
      <c r="O155">
        <v>11142</v>
      </c>
      <c r="P155">
        <v>3.97</v>
      </c>
      <c r="Q155">
        <v>33552</v>
      </c>
      <c r="R155">
        <v>50626.1</v>
      </c>
      <c r="S155">
        <v>50303</v>
      </c>
      <c r="U155">
        <f t="shared" si="11"/>
        <v>1.1902622748750258</v>
      </c>
      <c r="V155">
        <f t="shared" si="12"/>
        <v>0.69884270355406419</v>
      </c>
      <c r="W155">
        <f t="shared" si="13"/>
        <v>0.165924809970554</v>
      </c>
      <c r="Y155" t="str">
        <f t="shared" si="14"/>
        <v>NO</v>
      </c>
    </row>
    <row r="156" spans="1:25" x14ac:dyDescent="0.25">
      <c r="A156" t="s">
        <v>61</v>
      </c>
      <c r="B156" s="1">
        <v>2014</v>
      </c>
      <c r="C156">
        <v>114780</v>
      </c>
      <c r="D156">
        <v>66203</v>
      </c>
      <c r="E156">
        <v>7989</v>
      </c>
      <c r="F156">
        <v>0</v>
      </c>
      <c r="G156">
        <f t="shared" si="10"/>
        <v>7989</v>
      </c>
      <c r="H156">
        <v>78236</v>
      </c>
      <c r="I156">
        <v>78041</v>
      </c>
      <c r="J156">
        <v>92457</v>
      </c>
      <c r="K156">
        <v>127759</v>
      </c>
      <c r="L156">
        <v>129226</v>
      </c>
      <c r="M156">
        <v>231920</v>
      </c>
      <c r="N156">
        <v>1.77</v>
      </c>
      <c r="O156">
        <v>15926</v>
      </c>
      <c r="P156">
        <v>5.76</v>
      </c>
      <c r="Q156">
        <v>34383</v>
      </c>
      <c r="R156">
        <v>38129.599999999999</v>
      </c>
      <c r="S156">
        <v>53764</v>
      </c>
      <c r="U156">
        <f t="shared" si="11"/>
        <v>1.4707653669225151</v>
      </c>
      <c r="V156">
        <f t="shared" si="12"/>
        <v>0.84831050345331305</v>
      </c>
      <c r="W156">
        <f t="shared" si="13"/>
        <v>0.10236926743634756</v>
      </c>
      <c r="Y156" t="str">
        <f t="shared" si="14"/>
        <v>NO</v>
      </c>
    </row>
    <row r="157" spans="1:25" x14ac:dyDescent="0.25">
      <c r="A157" t="s">
        <v>61</v>
      </c>
      <c r="B157" s="1">
        <v>2015</v>
      </c>
      <c r="C157">
        <v>127179</v>
      </c>
      <c r="D157">
        <v>52954</v>
      </c>
      <c r="E157">
        <v>8056</v>
      </c>
      <c r="F157">
        <v>0</v>
      </c>
      <c r="G157">
        <f t="shared" si="10"/>
        <v>8056</v>
      </c>
      <c r="H157">
        <v>67871</v>
      </c>
      <c r="I157">
        <v>73053.5</v>
      </c>
      <c r="J157">
        <v>98224</v>
      </c>
      <c r="K157">
        <v>137531</v>
      </c>
      <c r="L157">
        <v>146696</v>
      </c>
      <c r="M157">
        <v>248159</v>
      </c>
      <c r="N157">
        <v>1.65</v>
      </c>
      <c r="O157">
        <v>13251</v>
      </c>
      <c r="P157">
        <v>3.57</v>
      </c>
      <c r="Q157">
        <v>27790</v>
      </c>
      <c r="R157">
        <v>18062.2</v>
      </c>
      <c r="S157">
        <v>55911</v>
      </c>
      <c r="U157">
        <f t="shared" si="11"/>
        <v>1.7409022154995997</v>
      </c>
      <c r="V157">
        <f t="shared" si="12"/>
        <v>0.72486602284627022</v>
      </c>
      <c r="W157">
        <f t="shared" si="13"/>
        <v>0.110275346150424</v>
      </c>
      <c r="Y157" t="str">
        <f t="shared" si="14"/>
        <v>NO</v>
      </c>
    </row>
    <row r="158" spans="1:25" x14ac:dyDescent="0.25">
      <c r="A158" t="s">
        <v>61</v>
      </c>
      <c r="B158" s="1">
        <v>2016</v>
      </c>
      <c r="C158">
        <v>131229</v>
      </c>
      <c r="D158">
        <v>60652</v>
      </c>
      <c r="E158">
        <v>5518</v>
      </c>
      <c r="F158">
        <v>0</v>
      </c>
      <c r="G158">
        <f t="shared" si="10"/>
        <v>5518</v>
      </c>
      <c r="H158">
        <v>58951</v>
      </c>
      <c r="I158">
        <v>63411</v>
      </c>
      <c r="J158">
        <v>101531</v>
      </c>
      <c r="K158">
        <v>151070</v>
      </c>
      <c r="L158">
        <v>145220</v>
      </c>
      <c r="M158">
        <v>268621</v>
      </c>
      <c r="N158">
        <v>0.99</v>
      </c>
      <c r="O158">
        <v>6707</v>
      </c>
      <c r="P158">
        <v>3.57</v>
      </c>
      <c r="Q158">
        <v>38540</v>
      </c>
      <c r="R158">
        <v>18625.599999999999</v>
      </c>
      <c r="S158">
        <v>66409</v>
      </c>
      <c r="U158">
        <f t="shared" si="11"/>
        <v>2.0694989828263237</v>
      </c>
      <c r="V158">
        <f t="shared" si="12"/>
        <v>0.9564901988613963</v>
      </c>
      <c r="W158">
        <f t="shared" si="13"/>
        <v>8.7019602277207425E-2</v>
      </c>
      <c r="Y158" t="str">
        <f t="shared" si="14"/>
        <v>NO</v>
      </c>
    </row>
    <row r="159" spans="1:25" x14ac:dyDescent="0.25">
      <c r="A159" t="s">
        <v>61</v>
      </c>
      <c r="B159" s="1">
        <v>2017</v>
      </c>
      <c r="C159">
        <v>139372</v>
      </c>
      <c r="D159">
        <v>72142</v>
      </c>
      <c r="E159">
        <v>6831</v>
      </c>
      <c r="F159">
        <v>0</v>
      </c>
      <c r="G159">
        <f t="shared" si="10"/>
        <v>6831</v>
      </c>
      <c r="H159">
        <v>45128</v>
      </c>
      <c r="I159">
        <v>52039.5</v>
      </c>
      <c r="J159">
        <v>106757</v>
      </c>
      <c r="K159">
        <v>165826</v>
      </c>
      <c r="L159">
        <v>169092</v>
      </c>
      <c r="M159">
        <v>286897</v>
      </c>
      <c r="N159">
        <v>1.01</v>
      </c>
      <c r="O159">
        <v>16992</v>
      </c>
      <c r="P159">
        <v>4.4400000000000004</v>
      </c>
      <c r="Q159">
        <v>33924</v>
      </c>
      <c r="R159">
        <v>22937.8</v>
      </c>
      <c r="S159">
        <v>66409</v>
      </c>
      <c r="U159">
        <f t="shared" si="11"/>
        <v>2.6781963700650468</v>
      </c>
      <c r="V159">
        <f t="shared" si="12"/>
        <v>1.3862931042765592</v>
      </c>
      <c r="W159">
        <f t="shared" si="13"/>
        <v>0.13126567319055718</v>
      </c>
      <c r="Y159" t="str">
        <f t="shared" si="14"/>
        <v>NO</v>
      </c>
    </row>
    <row r="160" spans="1:25" x14ac:dyDescent="0.25">
      <c r="A160" t="s">
        <v>61</v>
      </c>
      <c r="B160" s="1">
        <v>2018</v>
      </c>
      <c r="C160">
        <v>167888</v>
      </c>
      <c r="D160">
        <v>101069</v>
      </c>
      <c r="E160">
        <v>9479</v>
      </c>
      <c r="F160">
        <v>0</v>
      </c>
      <c r="G160">
        <f t="shared" si="10"/>
        <v>9479</v>
      </c>
      <c r="H160">
        <v>42689</v>
      </c>
      <c r="I160">
        <v>43908.5</v>
      </c>
      <c r="J160">
        <v>111146</v>
      </c>
      <c r="K160">
        <v>219618</v>
      </c>
      <c r="L160">
        <v>214180</v>
      </c>
      <c r="M160">
        <v>346018</v>
      </c>
      <c r="N160">
        <v>0.93</v>
      </c>
      <c r="O160">
        <v>20247</v>
      </c>
      <c r="P160">
        <v>5.89</v>
      </c>
      <c r="Q160">
        <v>33332</v>
      </c>
      <c r="R160">
        <v>9903</v>
      </c>
      <c r="S160">
        <v>68770</v>
      </c>
      <c r="U160">
        <f t="shared" si="11"/>
        <v>3.8235876880330686</v>
      </c>
      <c r="V160">
        <f t="shared" si="12"/>
        <v>2.3018094446405595</v>
      </c>
      <c r="W160">
        <f t="shared" si="13"/>
        <v>0.2158807520184019</v>
      </c>
      <c r="Y160" t="str">
        <f t="shared" si="14"/>
        <v>NO</v>
      </c>
    </row>
    <row r="161" spans="1:25" x14ac:dyDescent="0.25">
      <c r="A161" t="s">
        <v>62</v>
      </c>
      <c r="B161" s="1">
        <v>2010</v>
      </c>
      <c r="C161">
        <v>6</v>
      </c>
      <c r="D161">
        <v>9940</v>
      </c>
      <c r="E161">
        <v>5789</v>
      </c>
      <c r="F161">
        <v>265</v>
      </c>
      <c r="G161">
        <f t="shared" si="10"/>
        <v>6054</v>
      </c>
      <c r="H161">
        <v>37626</v>
      </c>
      <c r="I161">
        <v>36317.5</v>
      </c>
      <c r="J161">
        <v>18207</v>
      </c>
      <c r="K161">
        <v>16786</v>
      </c>
      <c r="L161">
        <v>8072</v>
      </c>
      <c r="M161">
        <v>35308</v>
      </c>
      <c r="N161">
        <v>1.49</v>
      </c>
      <c r="O161">
        <v>2842</v>
      </c>
      <c r="P161">
        <v>4.5599999999999996</v>
      </c>
      <c r="Q161">
        <v>0</v>
      </c>
      <c r="R161">
        <v>888.7</v>
      </c>
      <c r="S161">
        <v>27177</v>
      </c>
      <c r="U161">
        <f t="shared" si="11"/>
        <v>1.6520960969229709E-4</v>
      </c>
      <c r="V161">
        <f t="shared" si="12"/>
        <v>0.27369725339023887</v>
      </c>
      <c r="W161">
        <f t="shared" si="13"/>
        <v>0.16669649617952778</v>
      </c>
      <c r="Y161" t="str">
        <f t="shared" si="14"/>
        <v>YES</v>
      </c>
    </row>
    <row r="162" spans="1:25" x14ac:dyDescent="0.25">
      <c r="A162" t="s">
        <v>62</v>
      </c>
      <c r="B162" s="1">
        <v>2011</v>
      </c>
      <c r="C162">
        <v>8</v>
      </c>
      <c r="D162">
        <v>10129</v>
      </c>
      <c r="E162">
        <v>9496</v>
      </c>
      <c r="F162">
        <v>432</v>
      </c>
      <c r="G162">
        <f t="shared" si="10"/>
        <v>9928</v>
      </c>
      <c r="H162">
        <v>44955</v>
      </c>
      <c r="I162">
        <v>41290.5</v>
      </c>
      <c r="J162">
        <v>17154</v>
      </c>
      <c r="K162">
        <v>20693</v>
      </c>
      <c r="L162">
        <v>8996</v>
      </c>
      <c r="M162">
        <v>38173</v>
      </c>
      <c r="N162">
        <v>1.24</v>
      </c>
      <c r="O162">
        <v>4972</v>
      </c>
      <c r="P162">
        <v>9.35</v>
      </c>
      <c r="Q162">
        <v>0</v>
      </c>
      <c r="R162">
        <v>643.5</v>
      </c>
      <c r="S162">
        <v>29118</v>
      </c>
      <c r="U162">
        <f t="shared" si="11"/>
        <v>1.9374916748404598E-4</v>
      </c>
      <c r="V162">
        <f t="shared" si="12"/>
        <v>0.2453106646807377</v>
      </c>
      <c r="W162">
        <f t="shared" si="13"/>
        <v>0.24044271684770105</v>
      </c>
      <c r="Y162" t="str">
        <f t="shared" si="14"/>
        <v>YES</v>
      </c>
    </row>
    <row r="163" spans="1:25" x14ac:dyDescent="0.25">
      <c r="A163" t="s">
        <v>62</v>
      </c>
      <c r="B163" s="1">
        <v>2012</v>
      </c>
      <c r="C163">
        <v>6</v>
      </c>
      <c r="D163">
        <v>3435</v>
      </c>
      <c r="E163">
        <v>12863</v>
      </c>
      <c r="F163">
        <v>603</v>
      </c>
      <c r="G163">
        <f t="shared" si="10"/>
        <v>13466</v>
      </c>
      <c r="H163">
        <v>53936</v>
      </c>
      <c r="I163">
        <v>49445.5</v>
      </c>
      <c r="J163">
        <v>15746</v>
      </c>
      <c r="K163">
        <v>17441</v>
      </c>
      <c r="L163">
        <v>2964</v>
      </c>
      <c r="M163">
        <v>33525</v>
      </c>
      <c r="N163">
        <v>1.8</v>
      </c>
      <c r="O163">
        <v>3981</v>
      </c>
      <c r="P163">
        <v>7.1</v>
      </c>
      <c r="Q163">
        <v>0</v>
      </c>
      <c r="R163">
        <v>909.4</v>
      </c>
      <c r="S163">
        <v>29968</v>
      </c>
      <c r="U163">
        <f t="shared" si="11"/>
        <v>1.2134572408004774E-4</v>
      </c>
      <c r="V163">
        <f t="shared" si="12"/>
        <v>6.9470427035827328E-2</v>
      </c>
      <c r="W163">
        <f t="shared" si="13"/>
        <v>0.27234025341032048</v>
      </c>
      <c r="Y163" t="str">
        <f t="shared" si="14"/>
        <v>YES</v>
      </c>
    </row>
    <row r="164" spans="1:25" x14ac:dyDescent="0.25">
      <c r="A164" t="s">
        <v>62</v>
      </c>
      <c r="B164" s="1">
        <v>2013</v>
      </c>
      <c r="C164">
        <v>6</v>
      </c>
      <c r="D164">
        <v>5258</v>
      </c>
      <c r="E164">
        <v>14992</v>
      </c>
      <c r="F164">
        <v>793</v>
      </c>
      <c r="G164">
        <f t="shared" si="10"/>
        <v>15785</v>
      </c>
      <c r="H164">
        <v>31846</v>
      </c>
      <c r="I164">
        <v>42891</v>
      </c>
      <c r="J164">
        <v>14776</v>
      </c>
      <c r="K164">
        <v>21452</v>
      </c>
      <c r="L164">
        <v>4019</v>
      </c>
      <c r="M164">
        <v>36605</v>
      </c>
      <c r="N164">
        <v>1.59</v>
      </c>
      <c r="O164">
        <v>5119</v>
      </c>
      <c r="P164">
        <v>10.01</v>
      </c>
      <c r="Q164">
        <v>0</v>
      </c>
      <c r="R164">
        <v>1489.5</v>
      </c>
      <c r="S164">
        <v>31845</v>
      </c>
      <c r="U164">
        <f t="shared" si="11"/>
        <v>1.3988948730502904E-4</v>
      </c>
      <c r="V164">
        <f t="shared" si="12"/>
        <v>0.12258982070830711</v>
      </c>
      <c r="W164">
        <f t="shared" si="13"/>
        <v>0.36802592618498053</v>
      </c>
      <c r="Y164" t="str">
        <f t="shared" si="14"/>
        <v>NO</v>
      </c>
    </row>
    <row r="165" spans="1:25" x14ac:dyDescent="0.25">
      <c r="A165" t="s">
        <v>62</v>
      </c>
      <c r="B165" s="1">
        <v>2014</v>
      </c>
      <c r="C165">
        <v>6</v>
      </c>
      <c r="D165">
        <v>4689</v>
      </c>
      <c r="E165">
        <v>17575</v>
      </c>
      <c r="F165">
        <v>1028</v>
      </c>
      <c r="G165">
        <f t="shared" si="10"/>
        <v>18603</v>
      </c>
      <c r="H165">
        <v>33467</v>
      </c>
      <c r="I165">
        <v>32656.5</v>
      </c>
      <c r="J165">
        <v>13426</v>
      </c>
      <c r="K165">
        <v>23568</v>
      </c>
      <c r="L165">
        <v>4299</v>
      </c>
      <c r="M165">
        <v>38479</v>
      </c>
      <c r="N165">
        <v>1.1000000000000001</v>
      </c>
      <c r="O165">
        <v>4943</v>
      </c>
      <c r="P165">
        <v>8.5</v>
      </c>
      <c r="Q165">
        <v>0</v>
      </c>
      <c r="R165">
        <v>399.4</v>
      </c>
      <c r="S165">
        <v>32958</v>
      </c>
      <c r="U165">
        <f t="shared" si="11"/>
        <v>1.8373065086583069E-4</v>
      </c>
      <c r="V165">
        <f t="shared" si="12"/>
        <v>0.14358550365164668</v>
      </c>
      <c r="W165">
        <f t="shared" si="13"/>
        <v>0.56965688300950801</v>
      </c>
      <c r="Y165" t="str">
        <f t="shared" si="14"/>
        <v>NO</v>
      </c>
    </row>
    <row r="166" spans="1:25" x14ac:dyDescent="0.25">
      <c r="A166" t="s">
        <v>62</v>
      </c>
      <c r="B166" s="1">
        <v>2015</v>
      </c>
      <c r="C166">
        <v>6</v>
      </c>
      <c r="D166">
        <v>7175</v>
      </c>
      <c r="E166">
        <v>20594</v>
      </c>
      <c r="F166">
        <v>1275</v>
      </c>
      <c r="G166">
        <f t="shared" si="10"/>
        <v>21869</v>
      </c>
      <c r="H166">
        <v>34784</v>
      </c>
      <c r="I166">
        <v>34125.5</v>
      </c>
      <c r="J166">
        <v>11799</v>
      </c>
      <c r="K166">
        <v>29538</v>
      </c>
      <c r="L166">
        <v>5862</v>
      </c>
      <c r="M166">
        <v>42085</v>
      </c>
      <c r="N166">
        <v>0.94</v>
      </c>
      <c r="O166" t="s">
        <v>1</v>
      </c>
      <c r="P166">
        <v>9.6199999999999992</v>
      </c>
      <c r="Q166">
        <v>0</v>
      </c>
      <c r="R166">
        <v>214.4</v>
      </c>
      <c r="S166">
        <v>34697</v>
      </c>
      <c r="U166">
        <f t="shared" si="11"/>
        <v>1.7582159968352113E-4</v>
      </c>
      <c r="V166">
        <f t="shared" si="12"/>
        <v>0.210253329621544</v>
      </c>
      <c r="W166">
        <f t="shared" si="13"/>
        <v>0.64084042724648727</v>
      </c>
      <c r="Y166" t="str">
        <f t="shared" si="14"/>
        <v>NO</v>
      </c>
    </row>
    <row r="167" spans="1:25" x14ac:dyDescent="0.25">
      <c r="A167" t="s">
        <v>62</v>
      </c>
      <c r="B167" s="1">
        <v>2016</v>
      </c>
      <c r="C167">
        <v>0</v>
      </c>
      <c r="D167">
        <v>6453</v>
      </c>
      <c r="E167">
        <v>23501</v>
      </c>
      <c r="F167">
        <v>1474</v>
      </c>
      <c r="G167">
        <f t="shared" si="10"/>
        <v>24975</v>
      </c>
      <c r="H167">
        <v>35940</v>
      </c>
      <c r="I167">
        <v>35362</v>
      </c>
      <c r="J167">
        <v>10407</v>
      </c>
      <c r="K167">
        <v>31113</v>
      </c>
      <c r="L167">
        <v>5420</v>
      </c>
      <c r="M167">
        <v>42797</v>
      </c>
      <c r="N167">
        <v>1.03</v>
      </c>
      <c r="O167">
        <v>6241</v>
      </c>
      <c r="P167">
        <v>8.2200000000000006</v>
      </c>
      <c r="Q167">
        <v>0</v>
      </c>
      <c r="R167">
        <v>532.6</v>
      </c>
      <c r="S167">
        <v>35509</v>
      </c>
      <c r="U167">
        <f t="shared" si="11"/>
        <v>0</v>
      </c>
      <c r="V167">
        <f t="shared" si="12"/>
        <v>0.18248402239692324</v>
      </c>
      <c r="W167">
        <f t="shared" si="13"/>
        <v>0.70626661387930545</v>
      </c>
      <c r="Y167" t="str">
        <f t="shared" si="14"/>
        <v>NO</v>
      </c>
    </row>
    <row r="168" spans="1:25" x14ac:dyDescent="0.25">
      <c r="A168" t="s">
        <v>62</v>
      </c>
      <c r="B168" s="1">
        <v>2017</v>
      </c>
      <c r="C168">
        <v>0</v>
      </c>
      <c r="D168">
        <v>7288</v>
      </c>
      <c r="E168">
        <v>28063</v>
      </c>
      <c r="F168">
        <v>1790</v>
      </c>
      <c r="G168">
        <f t="shared" si="10"/>
        <v>29853</v>
      </c>
      <c r="H168">
        <v>42567</v>
      </c>
      <c r="I168">
        <v>39253.5</v>
      </c>
      <c r="J168">
        <v>9194</v>
      </c>
      <c r="K168">
        <v>36552</v>
      </c>
      <c r="L168">
        <v>5799</v>
      </c>
      <c r="M168">
        <v>46805</v>
      </c>
      <c r="N168">
        <v>0.84</v>
      </c>
      <c r="O168">
        <v>9610</v>
      </c>
      <c r="P168">
        <v>13.88</v>
      </c>
      <c r="Q168">
        <v>0</v>
      </c>
      <c r="R168">
        <v>454.7</v>
      </c>
      <c r="S168">
        <v>38738</v>
      </c>
      <c r="U168">
        <f t="shared" si="11"/>
        <v>0</v>
      </c>
      <c r="V168">
        <f t="shared" si="12"/>
        <v>0.18566497255021847</v>
      </c>
      <c r="W168">
        <f t="shared" si="13"/>
        <v>0.76051817035423597</v>
      </c>
      <c r="Y168" t="str">
        <f t="shared" si="14"/>
        <v>NO</v>
      </c>
    </row>
    <row r="169" spans="1:25" x14ac:dyDescent="0.25">
      <c r="A169" t="s">
        <v>62</v>
      </c>
      <c r="B169" s="1">
        <v>2018</v>
      </c>
      <c r="C169">
        <v>0</v>
      </c>
      <c r="D169">
        <v>8721</v>
      </c>
      <c r="E169">
        <v>33350</v>
      </c>
      <c r="F169">
        <v>2539</v>
      </c>
      <c r="G169">
        <f t="shared" si="10"/>
        <v>35889</v>
      </c>
      <c r="H169">
        <v>68280</v>
      </c>
      <c r="I169">
        <v>55423.5</v>
      </c>
      <c r="J169">
        <v>45113</v>
      </c>
      <c r="K169">
        <v>43225</v>
      </c>
      <c r="L169">
        <v>7665</v>
      </c>
      <c r="M169">
        <v>52596</v>
      </c>
      <c r="N169">
        <v>1.24</v>
      </c>
      <c r="O169">
        <v>11431</v>
      </c>
      <c r="P169">
        <v>14.29</v>
      </c>
      <c r="Q169">
        <v>0</v>
      </c>
      <c r="R169">
        <v>367.9</v>
      </c>
      <c r="S169">
        <v>42203</v>
      </c>
      <c r="U169">
        <f t="shared" si="11"/>
        <v>0</v>
      </c>
      <c r="V169">
        <f t="shared" si="12"/>
        <v>0.15735202576524399</v>
      </c>
      <c r="W169">
        <f t="shared" si="13"/>
        <v>0.64754120544534355</v>
      </c>
      <c r="Y169" t="str">
        <f t="shared" si="14"/>
        <v>NO</v>
      </c>
    </row>
    <row r="170" spans="1:25" x14ac:dyDescent="0.25">
      <c r="A170" t="s">
        <v>63</v>
      </c>
      <c r="B170" s="1">
        <v>2010</v>
      </c>
      <c r="C170">
        <v>1779</v>
      </c>
      <c r="D170">
        <v>6048</v>
      </c>
      <c r="E170">
        <v>3366</v>
      </c>
      <c r="F170">
        <v>0</v>
      </c>
      <c r="G170">
        <f t="shared" si="10"/>
        <v>3366</v>
      </c>
      <c r="H170">
        <v>69300</v>
      </c>
      <c r="I170">
        <v>81070</v>
      </c>
      <c r="J170">
        <v>10530</v>
      </c>
      <c r="K170">
        <v>28973</v>
      </c>
      <c r="L170">
        <v>18124</v>
      </c>
      <c r="M170">
        <v>40706</v>
      </c>
      <c r="N170">
        <v>4.0199999999999996</v>
      </c>
      <c r="O170">
        <v>6504</v>
      </c>
      <c r="P170">
        <v>12.54</v>
      </c>
      <c r="Q170">
        <v>1540</v>
      </c>
      <c r="R170">
        <v>9430</v>
      </c>
      <c r="S170">
        <v>20908</v>
      </c>
      <c r="U170">
        <f t="shared" si="11"/>
        <v>2.1943999013198469E-2</v>
      </c>
      <c r="V170">
        <f t="shared" si="12"/>
        <v>7.4602195633403229E-2</v>
      </c>
      <c r="W170">
        <f t="shared" si="13"/>
        <v>4.1519674355495251E-2</v>
      </c>
      <c r="Y170" t="str">
        <f t="shared" si="14"/>
        <v>YES</v>
      </c>
    </row>
    <row r="171" spans="1:25" x14ac:dyDescent="0.25">
      <c r="A171" t="s">
        <v>63</v>
      </c>
      <c r="B171" s="1">
        <v>2011</v>
      </c>
      <c r="C171">
        <v>5444</v>
      </c>
      <c r="D171">
        <v>9433</v>
      </c>
      <c r="E171">
        <v>2064</v>
      </c>
      <c r="F171">
        <v>0</v>
      </c>
      <c r="G171">
        <f t="shared" si="10"/>
        <v>2064</v>
      </c>
      <c r="H171">
        <v>77880</v>
      </c>
      <c r="I171">
        <v>73590</v>
      </c>
      <c r="J171">
        <v>11306</v>
      </c>
      <c r="K171">
        <v>29901</v>
      </c>
      <c r="L171">
        <v>19075</v>
      </c>
      <c r="M171">
        <v>42249</v>
      </c>
      <c r="N171">
        <v>3.32</v>
      </c>
      <c r="O171">
        <v>2873</v>
      </c>
      <c r="P171">
        <v>3.98</v>
      </c>
      <c r="Q171">
        <v>2593</v>
      </c>
      <c r="R171">
        <v>5070.3</v>
      </c>
      <c r="S171">
        <v>19889</v>
      </c>
      <c r="U171">
        <f t="shared" si="11"/>
        <v>7.3977442587308054E-2</v>
      </c>
      <c r="V171">
        <f t="shared" si="12"/>
        <v>0.12818317706210083</v>
      </c>
      <c r="W171">
        <f t="shared" si="13"/>
        <v>2.8047289033836117E-2</v>
      </c>
      <c r="Y171" t="str">
        <f t="shared" si="14"/>
        <v>YES</v>
      </c>
    </row>
    <row r="172" spans="1:25" x14ac:dyDescent="0.25">
      <c r="A172" t="s">
        <v>63</v>
      </c>
      <c r="B172" s="1">
        <v>2012</v>
      </c>
      <c r="C172">
        <v>2824</v>
      </c>
      <c r="D172">
        <v>16623</v>
      </c>
      <c r="E172">
        <v>2507</v>
      </c>
      <c r="F172">
        <v>0</v>
      </c>
      <c r="G172">
        <f t="shared" si="10"/>
        <v>2507</v>
      </c>
      <c r="H172">
        <v>104280</v>
      </c>
      <c r="I172">
        <v>91080</v>
      </c>
      <c r="J172">
        <v>11632</v>
      </c>
      <c r="K172">
        <v>42299</v>
      </c>
      <c r="L172">
        <v>26934</v>
      </c>
      <c r="M172">
        <v>54863</v>
      </c>
      <c r="N172">
        <v>3.33</v>
      </c>
      <c r="O172">
        <v>8135</v>
      </c>
      <c r="P172">
        <v>11.29</v>
      </c>
      <c r="Q172">
        <v>2198</v>
      </c>
      <c r="R172">
        <v>8941.4</v>
      </c>
      <c r="S172">
        <v>25039</v>
      </c>
      <c r="U172">
        <f t="shared" si="11"/>
        <v>3.1005709266578831E-2</v>
      </c>
      <c r="V172">
        <f t="shared" si="12"/>
        <v>0.1825098814229249</v>
      </c>
      <c r="W172">
        <f t="shared" si="13"/>
        <v>2.7525252525252526E-2</v>
      </c>
      <c r="Y172" t="str">
        <f t="shared" si="14"/>
        <v>YES</v>
      </c>
    </row>
    <row r="173" spans="1:25" x14ac:dyDescent="0.25">
      <c r="A173" t="s">
        <v>63</v>
      </c>
      <c r="B173" s="1">
        <v>2013</v>
      </c>
      <c r="C173">
        <v>2986</v>
      </c>
      <c r="D173">
        <v>9779</v>
      </c>
      <c r="E173">
        <v>2096</v>
      </c>
      <c r="F173">
        <v>0</v>
      </c>
      <c r="G173">
        <f t="shared" si="10"/>
        <v>2096</v>
      </c>
      <c r="H173">
        <v>91872</v>
      </c>
      <c r="I173">
        <v>98076</v>
      </c>
      <c r="J173">
        <v>13566</v>
      </c>
      <c r="K173">
        <v>47613</v>
      </c>
      <c r="L173">
        <v>30235</v>
      </c>
      <c r="M173">
        <v>62137</v>
      </c>
      <c r="N173">
        <v>3.6</v>
      </c>
      <c r="O173">
        <v>9016</v>
      </c>
      <c r="P173">
        <v>12.84</v>
      </c>
      <c r="Q173">
        <v>1873</v>
      </c>
      <c r="R173">
        <v>11693.5</v>
      </c>
      <c r="S173">
        <v>29730</v>
      </c>
      <c r="U173">
        <f t="shared" si="11"/>
        <v>3.0445776744565438E-2</v>
      </c>
      <c r="V173">
        <f t="shared" si="12"/>
        <v>9.9708389412292514E-2</v>
      </c>
      <c r="W173">
        <f t="shared" si="13"/>
        <v>2.1371181532688934E-2</v>
      </c>
      <c r="Y173" t="str">
        <f t="shared" si="14"/>
        <v>YES</v>
      </c>
    </row>
    <row r="174" spans="1:25" x14ac:dyDescent="0.25">
      <c r="A174" t="s">
        <v>63</v>
      </c>
      <c r="B174" s="1">
        <v>2014</v>
      </c>
      <c r="C174">
        <v>7768</v>
      </c>
      <c r="D174">
        <v>12257</v>
      </c>
      <c r="E174">
        <v>2697</v>
      </c>
      <c r="F174">
        <v>0</v>
      </c>
      <c r="G174">
        <f t="shared" si="10"/>
        <v>2697</v>
      </c>
      <c r="H174">
        <v>129571</v>
      </c>
      <c r="I174">
        <v>110721.5</v>
      </c>
      <c r="J174">
        <v>19165</v>
      </c>
      <c r="K174">
        <v>42035</v>
      </c>
      <c r="L174">
        <v>23232</v>
      </c>
      <c r="M174">
        <v>62605</v>
      </c>
      <c r="N174">
        <v>3.74</v>
      </c>
      <c r="O174">
        <v>9089</v>
      </c>
      <c r="P174">
        <v>12.22</v>
      </c>
      <c r="Q174">
        <v>5960</v>
      </c>
      <c r="R174">
        <v>9770.4</v>
      </c>
      <c r="S174">
        <v>33044</v>
      </c>
      <c r="U174">
        <f t="shared" si="11"/>
        <v>7.0158009058764556E-2</v>
      </c>
      <c r="V174">
        <f t="shared" si="12"/>
        <v>0.11070117366545792</v>
      </c>
      <c r="W174">
        <f t="shared" si="13"/>
        <v>2.435841277439341E-2</v>
      </c>
      <c r="Y174" t="str">
        <f t="shared" si="14"/>
        <v>YES</v>
      </c>
    </row>
    <row r="175" spans="1:25" x14ac:dyDescent="0.25">
      <c r="A175" t="s">
        <v>63</v>
      </c>
      <c r="B175" s="1">
        <v>2015</v>
      </c>
      <c r="C175">
        <v>11762</v>
      </c>
      <c r="D175">
        <v>21606</v>
      </c>
      <c r="E175">
        <v>3353</v>
      </c>
      <c r="F175">
        <v>0</v>
      </c>
      <c r="G175">
        <f t="shared" si="10"/>
        <v>3353</v>
      </c>
      <c r="H175">
        <v>109481</v>
      </c>
      <c r="I175">
        <v>119526</v>
      </c>
      <c r="J175">
        <v>25969</v>
      </c>
      <c r="K175">
        <v>50749</v>
      </c>
      <c r="L175">
        <v>31633</v>
      </c>
      <c r="M175">
        <v>77908</v>
      </c>
      <c r="N175">
        <v>3.58</v>
      </c>
      <c r="O175">
        <v>9981</v>
      </c>
      <c r="P175">
        <v>10.43</v>
      </c>
      <c r="Q175">
        <v>9414</v>
      </c>
      <c r="R175">
        <v>1926.6</v>
      </c>
      <c r="S175">
        <v>35954</v>
      </c>
      <c r="U175">
        <f t="shared" si="11"/>
        <v>9.8405367869752194E-2</v>
      </c>
      <c r="V175">
        <f t="shared" si="12"/>
        <v>0.18076401787058882</v>
      </c>
      <c r="W175">
        <f t="shared" si="13"/>
        <v>2.8052473938724631E-2</v>
      </c>
      <c r="Y175" t="str">
        <f t="shared" si="14"/>
        <v>YES</v>
      </c>
    </row>
    <row r="176" spans="1:25" x14ac:dyDescent="0.25">
      <c r="A176" t="s">
        <v>63</v>
      </c>
      <c r="B176" s="1">
        <v>2016</v>
      </c>
      <c r="C176">
        <v>9827</v>
      </c>
      <c r="D176">
        <v>18464</v>
      </c>
      <c r="E176">
        <v>2876</v>
      </c>
      <c r="F176">
        <v>0</v>
      </c>
      <c r="G176">
        <f t="shared" si="10"/>
        <v>2876</v>
      </c>
      <c r="H176">
        <v>121235</v>
      </c>
      <c r="I176">
        <v>115358</v>
      </c>
      <c r="J176">
        <v>29652</v>
      </c>
      <c r="K176">
        <v>54749</v>
      </c>
      <c r="L176">
        <v>43139</v>
      </c>
      <c r="M176">
        <v>85736</v>
      </c>
      <c r="N176">
        <v>3.61</v>
      </c>
      <c r="O176">
        <v>4521</v>
      </c>
      <c r="P176">
        <v>4.2699999999999996</v>
      </c>
      <c r="Q176">
        <v>7439</v>
      </c>
      <c r="R176">
        <v>1209</v>
      </c>
      <c r="S176">
        <v>34183</v>
      </c>
      <c r="U176">
        <f t="shared" si="11"/>
        <v>8.5186983130775495E-2</v>
      </c>
      <c r="V176">
        <f t="shared" si="12"/>
        <v>0.16005825343712615</v>
      </c>
      <c r="W176">
        <f t="shared" si="13"/>
        <v>2.493108410339985E-2</v>
      </c>
      <c r="Y176" t="str">
        <f t="shared" si="14"/>
        <v>YES</v>
      </c>
    </row>
    <row r="177" spans="1:25" x14ac:dyDescent="0.25">
      <c r="A177" t="s">
        <v>63</v>
      </c>
      <c r="B177" s="1">
        <v>2017</v>
      </c>
      <c r="C177">
        <v>8660</v>
      </c>
      <c r="D177">
        <v>17678</v>
      </c>
      <c r="E177">
        <v>2817</v>
      </c>
      <c r="F177">
        <v>0</v>
      </c>
      <c r="G177">
        <f t="shared" si="10"/>
        <v>2817</v>
      </c>
      <c r="H177">
        <v>110167</v>
      </c>
      <c r="I177">
        <v>115701</v>
      </c>
      <c r="J177">
        <v>33625</v>
      </c>
      <c r="K177">
        <v>55494</v>
      </c>
      <c r="L177">
        <v>44287</v>
      </c>
      <c r="M177">
        <v>90572</v>
      </c>
      <c r="N177">
        <v>2.89</v>
      </c>
      <c r="O177">
        <v>8055</v>
      </c>
      <c r="P177">
        <v>6.9</v>
      </c>
      <c r="Q177">
        <v>6178</v>
      </c>
      <c r="R177">
        <v>2727.1</v>
      </c>
      <c r="S177">
        <v>39033</v>
      </c>
      <c r="U177">
        <f t="shared" si="11"/>
        <v>7.4848099843562291E-2</v>
      </c>
      <c r="V177">
        <f t="shared" si="12"/>
        <v>0.15279038210559978</v>
      </c>
      <c r="W177">
        <f t="shared" si="13"/>
        <v>2.4347239868281172E-2</v>
      </c>
      <c r="Y177" t="str">
        <f t="shared" si="14"/>
        <v>YES</v>
      </c>
    </row>
    <row r="178" spans="1:25" x14ac:dyDescent="0.25">
      <c r="A178" t="s">
        <v>63</v>
      </c>
      <c r="B178" s="1">
        <v>2018</v>
      </c>
      <c r="C178">
        <v>15687</v>
      </c>
      <c r="D178">
        <v>21115</v>
      </c>
      <c r="E178">
        <v>2703</v>
      </c>
      <c r="F178">
        <v>0</v>
      </c>
      <c r="G178">
        <f t="shared" si="10"/>
        <v>2703</v>
      </c>
      <c r="H178">
        <v>101182</v>
      </c>
      <c r="I178">
        <v>105674.5</v>
      </c>
      <c r="J178">
        <v>37464</v>
      </c>
      <c r="K178">
        <v>72817</v>
      </c>
      <c r="L178">
        <v>59378</v>
      </c>
      <c r="M178">
        <v>112133</v>
      </c>
      <c r="N178">
        <v>2.98</v>
      </c>
      <c r="O178">
        <v>6653</v>
      </c>
      <c r="P178">
        <v>5.57</v>
      </c>
      <c r="Q178">
        <v>12575</v>
      </c>
      <c r="R178">
        <v>3019.2</v>
      </c>
      <c r="S178">
        <v>39003</v>
      </c>
      <c r="U178">
        <f t="shared" si="11"/>
        <v>0.14844640854700045</v>
      </c>
      <c r="V178">
        <f t="shared" si="12"/>
        <v>0.19981168588448489</v>
      </c>
      <c r="W178">
        <f t="shared" si="13"/>
        <v>2.5578545439060511E-2</v>
      </c>
      <c r="Y178" t="str">
        <f t="shared" si="14"/>
        <v>YES</v>
      </c>
    </row>
    <row r="179" spans="1:25" x14ac:dyDescent="0.25">
      <c r="A179" t="s">
        <v>64</v>
      </c>
      <c r="B179" s="1">
        <v>2010</v>
      </c>
      <c r="C179">
        <v>50179</v>
      </c>
      <c r="D179">
        <v>7286</v>
      </c>
      <c r="E179">
        <v>5752</v>
      </c>
      <c r="F179">
        <v>15</v>
      </c>
      <c r="G179">
        <f t="shared" si="10"/>
        <v>5767</v>
      </c>
      <c r="H179">
        <v>37512</v>
      </c>
      <c r="I179">
        <v>31846</v>
      </c>
      <c r="J179">
        <v>3958</v>
      </c>
      <c r="K179">
        <v>155160</v>
      </c>
      <c r="L179">
        <v>65529</v>
      </c>
      <c r="M179">
        <v>174115</v>
      </c>
      <c r="N179">
        <v>0.7</v>
      </c>
      <c r="O179">
        <v>14211</v>
      </c>
      <c r="P179">
        <v>6.32</v>
      </c>
      <c r="Q179">
        <v>50179</v>
      </c>
      <c r="R179">
        <v>512.70000000000005</v>
      </c>
      <c r="S179">
        <v>46190</v>
      </c>
      <c r="U179">
        <f t="shared" si="11"/>
        <v>1.5756766940903095</v>
      </c>
      <c r="V179">
        <f t="shared" si="12"/>
        <v>0.22878854487219746</v>
      </c>
      <c r="W179">
        <f t="shared" si="13"/>
        <v>0.18109024681278654</v>
      </c>
      <c r="Y179" t="str">
        <f t="shared" si="14"/>
        <v>NO</v>
      </c>
    </row>
    <row r="180" spans="1:25" x14ac:dyDescent="0.25">
      <c r="A180" t="s">
        <v>64</v>
      </c>
      <c r="B180" s="1">
        <v>2011</v>
      </c>
      <c r="C180">
        <v>48136</v>
      </c>
      <c r="D180">
        <v>6169</v>
      </c>
      <c r="E180">
        <v>9949</v>
      </c>
      <c r="F180">
        <v>10</v>
      </c>
      <c r="G180">
        <f t="shared" si="10"/>
        <v>9959</v>
      </c>
      <c r="H180">
        <v>46232</v>
      </c>
      <c r="I180">
        <v>41872</v>
      </c>
      <c r="J180">
        <v>4047</v>
      </c>
      <c r="K180">
        <v>148636</v>
      </c>
      <c r="L180">
        <v>54367</v>
      </c>
      <c r="M180">
        <v>168430</v>
      </c>
      <c r="N180">
        <v>0.53</v>
      </c>
      <c r="O180">
        <v>16318</v>
      </c>
      <c r="P180">
        <v>6.72</v>
      </c>
      <c r="Q180">
        <v>48136</v>
      </c>
      <c r="R180">
        <v>528.4</v>
      </c>
      <c r="S180">
        <v>51737</v>
      </c>
      <c r="U180">
        <f t="shared" si="11"/>
        <v>1.1495987772258311</v>
      </c>
      <c r="V180">
        <f t="shared" si="12"/>
        <v>0.14732995796713794</v>
      </c>
      <c r="W180">
        <f t="shared" si="13"/>
        <v>0.2378439052350019</v>
      </c>
      <c r="Y180" t="str">
        <f t="shared" si="14"/>
        <v>NO</v>
      </c>
    </row>
    <row r="181" spans="1:25" x14ac:dyDescent="0.25">
      <c r="A181" t="s">
        <v>64</v>
      </c>
      <c r="B181" s="1">
        <v>2012</v>
      </c>
      <c r="C181">
        <v>50693</v>
      </c>
      <c r="D181">
        <v>6186</v>
      </c>
      <c r="E181">
        <v>11522</v>
      </c>
      <c r="F181">
        <v>73</v>
      </c>
      <c r="G181">
        <f t="shared" si="10"/>
        <v>11595</v>
      </c>
      <c r="H181">
        <v>61002</v>
      </c>
      <c r="I181">
        <v>53617</v>
      </c>
      <c r="J181">
        <v>4033</v>
      </c>
      <c r="K181">
        <v>168374</v>
      </c>
      <c r="L181">
        <v>68143</v>
      </c>
      <c r="M181">
        <v>193254</v>
      </c>
      <c r="N181">
        <v>0.97</v>
      </c>
      <c r="O181">
        <v>16783</v>
      </c>
      <c r="P181">
        <v>6.34</v>
      </c>
      <c r="Q181">
        <v>50693</v>
      </c>
      <c r="R181">
        <v>597.29999999999995</v>
      </c>
      <c r="S181">
        <v>58351</v>
      </c>
      <c r="U181">
        <f t="shared" si="11"/>
        <v>0.94546505772422929</v>
      </c>
      <c r="V181">
        <f t="shared" si="12"/>
        <v>0.11537385530708544</v>
      </c>
      <c r="W181">
        <f t="shared" si="13"/>
        <v>0.21625603819684056</v>
      </c>
      <c r="Y181" t="str">
        <f t="shared" si="14"/>
        <v>NO</v>
      </c>
    </row>
    <row r="182" spans="1:25" x14ac:dyDescent="0.25">
      <c r="A182" t="s">
        <v>64</v>
      </c>
      <c r="B182" s="1">
        <v>2013</v>
      </c>
      <c r="C182">
        <v>69278</v>
      </c>
      <c r="D182">
        <v>13804</v>
      </c>
      <c r="E182">
        <v>18116</v>
      </c>
      <c r="F182">
        <v>0</v>
      </c>
      <c r="G182">
        <f t="shared" si="10"/>
        <v>18116</v>
      </c>
      <c r="H182">
        <v>55800</v>
      </c>
      <c r="I182">
        <v>58401</v>
      </c>
      <c r="J182">
        <v>3699</v>
      </c>
      <c r="K182">
        <v>203844</v>
      </c>
      <c r="L182">
        <v>60076</v>
      </c>
      <c r="M182">
        <v>232776</v>
      </c>
      <c r="N182">
        <v>0.91</v>
      </c>
      <c r="O182">
        <v>26907</v>
      </c>
      <c r="P182">
        <v>11.8</v>
      </c>
      <c r="Q182">
        <v>69278</v>
      </c>
      <c r="R182">
        <v>434.7</v>
      </c>
      <c r="S182">
        <v>69284</v>
      </c>
      <c r="U182">
        <f t="shared" si="11"/>
        <v>1.1862468108422801</v>
      </c>
      <c r="V182">
        <f t="shared" si="12"/>
        <v>0.23636581565384154</v>
      </c>
      <c r="W182">
        <f t="shared" si="13"/>
        <v>0.31020016780534582</v>
      </c>
      <c r="Y182" t="str">
        <f t="shared" si="14"/>
        <v>NO</v>
      </c>
    </row>
    <row r="183" spans="1:25" x14ac:dyDescent="0.25">
      <c r="A183" t="s">
        <v>64</v>
      </c>
      <c r="B183" s="1">
        <v>2014</v>
      </c>
      <c r="C183">
        <v>115779</v>
      </c>
      <c r="D183">
        <v>13009</v>
      </c>
      <c r="E183">
        <v>14493</v>
      </c>
      <c r="F183">
        <v>0</v>
      </c>
      <c r="G183">
        <f t="shared" si="10"/>
        <v>14493</v>
      </c>
      <c r="H183">
        <v>60500</v>
      </c>
      <c r="I183">
        <v>58150</v>
      </c>
      <c r="J183">
        <v>2966</v>
      </c>
      <c r="K183">
        <v>217794</v>
      </c>
      <c r="L183">
        <v>57509</v>
      </c>
      <c r="M183">
        <v>253119</v>
      </c>
      <c r="N183">
        <v>0.78</v>
      </c>
      <c r="O183">
        <v>15960</v>
      </c>
      <c r="P183">
        <v>3.99</v>
      </c>
      <c r="Q183">
        <v>85034</v>
      </c>
      <c r="R183">
        <v>164</v>
      </c>
      <c r="S183">
        <v>73126</v>
      </c>
      <c r="U183">
        <f t="shared" si="11"/>
        <v>1.9910404127257093</v>
      </c>
      <c r="V183">
        <f t="shared" si="12"/>
        <v>0.22371453138435082</v>
      </c>
      <c r="W183">
        <f t="shared" si="13"/>
        <v>0.2492347377472055</v>
      </c>
      <c r="Y183" t="str">
        <f t="shared" si="14"/>
        <v>NO</v>
      </c>
    </row>
    <row r="184" spans="1:25" x14ac:dyDescent="0.25">
      <c r="A184" t="s">
        <v>64</v>
      </c>
      <c r="B184" s="1">
        <v>2015</v>
      </c>
      <c r="C184">
        <v>134809</v>
      </c>
      <c r="D184">
        <v>13508</v>
      </c>
      <c r="E184">
        <v>23724</v>
      </c>
      <c r="F184">
        <v>0</v>
      </c>
      <c r="G184">
        <f t="shared" si="10"/>
        <v>23724</v>
      </c>
      <c r="H184">
        <v>36300</v>
      </c>
      <c r="I184">
        <v>48400</v>
      </c>
      <c r="J184">
        <v>3927</v>
      </c>
      <c r="K184">
        <v>246020</v>
      </c>
      <c r="L184">
        <v>73581</v>
      </c>
      <c r="M184">
        <v>286930</v>
      </c>
      <c r="N184">
        <v>0.67</v>
      </c>
      <c r="O184">
        <v>16535</v>
      </c>
      <c r="P184">
        <v>4.72</v>
      </c>
      <c r="Q184">
        <v>83991</v>
      </c>
      <c r="R184">
        <v>121.7</v>
      </c>
      <c r="S184">
        <v>80625</v>
      </c>
      <c r="U184">
        <f t="shared" si="11"/>
        <v>2.7853099173553719</v>
      </c>
      <c r="V184">
        <f t="shared" si="12"/>
        <v>0.27909090909090911</v>
      </c>
      <c r="W184">
        <f t="shared" si="13"/>
        <v>0.49016528925619834</v>
      </c>
      <c r="Y184" t="str">
        <f t="shared" si="14"/>
        <v>NO</v>
      </c>
    </row>
    <row r="185" spans="1:25" x14ac:dyDescent="0.25">
      <c r="A185" t="s">
        <v>64</v>
      </c>
      <c r="B185" s="1">
        <v>2016</v>
      </c>
      <c r="C185">
        <v>142274</v>
      </c>
      <c r="D185">
        <v>14406</v>
      </c>
      <c r="E185">
        <v>24472</v>
      </c>
      <c r="F185">
        <v>0</v>
      </c>
      <c r="G185">
        <f t="shared" si="10"/>
        <v>24472</v>
      </c>
      <c r="H185">
        <v>48950</v>
      </c>
      <c r="I185">
        <v>42625</v>
      </c>
      <c r="J185">
        <v>3728</v>
      </c>
      <c r="K185">
        <v>252026</v>
      </c>
      <c r="L185">
        <v>68826</v>
      </c>
      <c r="M185">
        <v>295540</v>
      </c>
      <c r="N185">
        <v>0.36</v>
      </c>
      <c r="O185">
        <v>15470</v>
      </c>
      <c r="P185">
        <v>3.92</v>
      </c>
      <c r="Q185">
        <v>93963</v>
      </c>
      <c r="R185">
        <v>109.9</v>
      </c>
      <c r="S185">
        <v>82197</v>
      </c>
      <c r="U185">
        <f t="shared" si="11"/>
        <v>3.3378064516129031</v>
      </c>
      <c r="V185">
        <f t="shared" si="12"/>
        <v>0.33797067448680351</v>
      </c>
      <c r="W185">
        <f t="shared" si="13"/>
        <v>0.57412316715542522</v>
      </c>
      <c r="Y185" t="str">
        <f t="shared" si="14"/>
        <v>NO</v>
      </c>
    </row>
    <row r="186" spans="1:25" x14ac:dyDescent="0.25">
      <c r="A186" t="s">
        <v>64</v>
      </c>
      <c r="B186" s="1">
        <v>2017</v>
      </c>
      <c r="C186">
        <v>136568</v>
      </c>
      <c r="D186">
        <v>14212</v>
      </c>
      <c r="E186">
        <v>2897</v>
      </c>
      <c r="F186">
        <v>0</v>
      </c>
      <c r="G186">
        <f t="shared" si="10"/>
        <v>2897</v>
      </c>
      <c r="H186">
        <v>47080</v>
      </c>
      <c r="I186">
        <v>48015</v>
      </c>
      <c r="J186">
        <v>3648</v>
      </c>
      <c r="K186">
        <v>223578</v>
      </c>
      <c r="L186">
        <v>76685</v>
      </c>
      <c r="M186">
        <v>257100</v>
      </c>
      <c r="N186">
        <v>0.55000000000000004</v>
      </c>
      <c r="O186">
        <v>12743</v>
      </c>
      <c r="P186">
        <v>3.34</v>
      </c>
      <c r="Q186">
        <v>79369</v>
      </c>
      <c r="R186">
        <v>189.5</v>
      </c>
      <c r="S186">
        <v>81033</v>
      </c>
      <c r="U186">
        <f t="shared" si="11"/>
        <v>2.8442778298448403</v>
      </c>
      <c r="V186">
        <f t="shared" si="12"/>
        <v>0.29599083619702177</v>
      </c>
      <c r="W186">
        <f t="shared" si="13"/>
        <v>6.0335311881703636E-2</v>
      </c>
      <c r="Y186" t="str">
        <f t="shared" si="14"/>
        <v>NO</v>
      </c>
    </row>
    <row r="187" spans="1:25" x14ac:dyDescent="0.25">
      <c r="A187" t="s">
        <v>64</v>
      </c>
      <c r="B187" s="1">
        <v>2018</v>
      </c>
      <c r="C187">
        <v>159570</v>
      </c>
      <c r="D187">
        <v>25954</v>
      </c>
      <c r="E187">
        <v>2273</v>
      </c>
      <c r="F187">
        <v>0</v>
      </c>
      <c r="G187">
        <f t="shared" si="10"/>
        <v>2273</v>
      </c>
      <c r="H187">
        <v>36817</v>
      </c>
      <c r="I187">
        <v>41948.5</v>
      </c>
      <c r="J187">
        <v>3347</v>
      </c>
      <c r="K187">
        <v>239066</v>
      </c>
      <c r="L187">
        <v>84378</v>
      </c>
      <c r="M187">
        <v>272327</v>
      </c>
      <c r="N187">
        <v>0.55000000000000004</v>
      </c>
      <c r="O187">
        <v>8746</v>
      </c>
      <c r="P187">
        <v>4.2</v>
      </c>
      <c r="Q187">
        <v>91764</v>
      </c>
      <c r="R187">
        <v>59.7</v>
      </c>
      <c r="S187">
        <v>77369</v>
      </c>
      <c r="U187">
        <f t="shared" si="11"/>
        <v>3.8039500816477347</v>
      </c>
      <c r="V187">
        <f t="shared" si="12"/>
        <v>0.61871103853534692</v>
      </c>
      <c r="W187">
        <f t="shared" si="13"/>
        <v>5.4185489350036357E-2</v>
      </c>
      <c r="Y187" t="str">
        <f t="shared" si="14"/>
        <v>NO</v>
      </c>
    </row>
    <row r="188" spans="1:25" x14ac:dyDescent="0.25">
      <c r="A188" t="s">
        <v>65</v>
      </c>
      <c r="B188" s="1">
        <v>2010</v>
      </c>
      <c r="C188">
        <v>13241</v>
      </c>
      <c r="D188">
        <v>1656</v>
      </c>
      <c r="E188">
        <v>2791</v>
      </c>
      <c r="F188">
        <v>0</v>
      </c>
      <c r="G188">
        <f t="shared" si="10"/>
        <v>2791</v>
      </c>
      <c r="H188">
        <v>18669</v>
      </c>
      <c r="I188">
        <v>17526.5</v>
      </c>
      <c r="J188">
        <v>446</v>
      </c>
      <c r="K188">
        <v>39837</v>
      </c>
      <c r="L188">
        <v>16210</v>
      </c>
      <c r="M188">
        <v>44561</v>
      </c>
      <c r="N188">
        <v>0.87</v>
      </c>
      <c r="O188">
        <v>4519</v>
      </c>
      <c r="P188">
        <v>9.19</v>
      </c>
      <c r="Q188">
        <v>6245</v>
      </c>
      <c r="R188">
        <v>1412.7</v>
      </c>
      <c r="S188">
        <v>21330</v>
      </c>
      <c r="U188">
        <f t="shared" si="11"/>
        <v>0.75548455196416853</v>
      </c>
      <c r="V188">
        <f t="shared" si="12"/>
        <v>9.4485493395715062E-2</v>
      </c>
      <c r="W188">
        <f t="shared" si="13"/>
        <v>0.1592445725044932</v>
      </c>
      <c r="Y188" t="str">
        <f t="shared" si="14"/>
        <v>NO</v>
      </c>
    </row>
    <row r="189" spans="1:25" x14ac:dyDescent="0.25">
      <c r="A189" t="s">
        <v>65</v>
      </c>
      <c r="B189" s="1">
        <v>2011</v>
      </c>
      <c r="C189">
        <v>6313</v>
      </c>
      <c r="D189">
        <v>616</v>
      </c>
      <c r="E189">
        <v>2267</v>
      </c>
      <c r="F189">
        <v>0</v>
      </c>
      <c r="G189">
        <f t="shared" si="10"/>
        <v>2267</v>
      </c>
      <c r="H189">
        <v>24771</v>
      </c>
      <c r="I189">
        <v>21720</v>
      </c>
      <c r="J189">
        <v>538</v>
      </c>
      <c r="K189">
        <v>33929</v>
      </c>
      <c r="L189">
        <v>8764</v>
      </c>
      <c r="M189">
        <v>38802</v>
      </c>
      <c r="N189">
        <v>0.73</v>
      </c>
      <c r="O189">
        <v>5580</v>
      </c>
      <c r="P189">
        <v>10.58</v>
      </c>
      <c r="Q189">
        <v>4979</v>
      </c>
      <c r="R189">
        <v>2204.1</v>
      </c>
      <c r="S189">
        <v>24102</v>
      </c>
      <c r="U189">
        <f t="shared" si="11"/>
        <v>0.29065377532228359</v>
      </c>
      <c r="V189">
        <f t="shared" si="12"/>
        <v>2.8360957642725598E-2</v>
      </c>
      <c r="W189">
        <f t="shared" si="13"/>
        <v>0.10437384898710865</v>
      </c>
      <c r="Y189" t="str">
        <f t="shared" si="14"/>
        <v>YES</v>
      </c>
    </row>
    <row r="190" spans="1:25" x14ac:dyDescent="0.25">
      <c r="A190" t="s">
        <v>65</v>
      </c>
      <c r="B190" s="1">
        <v>2012</v>
      </c>
      <c r="C190">
        <v>11263</v>
      </c>
      <c r="D190">
        <v>969</v>
      </c>
      <c r="E190">
        <v>6293</v>
      </c>
      <c r="F190">
        <v>0</v>
      </c>
      <c r="G190">
        <f t="shared" si="10"/>
        <v>6293</v>
      </c>
      <c r="H190">
        <v>38203</v>
      </c>
      <c r="I190">
        <v>31487</v>
      </c>
      <c r="J190">
        <v>531</v>
      </c>
      <c r="K190">
        <v>41900</v>
      </c>
      <c r="L190">
        <v>8669</v>
      </c>
      <c r="M190">
        <v>47124</v>
      </c>
      <c r="N190">
        <v>1.06</v>
      </c>
      <c r="O190">
        <v>6628</v>
      </c>
      <c r="P190">
        <v>11.91</v>
      </c>
      <c r="Q190">
        <v>9290</v>
      </c>
      <c r="R190">
        <v>1709</v>
      </c>
      <c r="S190">
        <v>27832</v>
      </c>
      <c r="U190">
        <f t="shared" si="11"/>
        <v>0.35770317908978311</v>
      </c>
      <c r="V190">
        <f t="shared" si="12"/>
        <v>3.077460539270175E-2</v>
      </c>
      <c r="W190">
        <f t="shared" si="13"/>
        <v>0.1998602597897545</v>
      </c>
      <c r="Y190" t="str">
        <f t="shared" si="14"/>
        <v>NO</v>
      </c>
    </row>
    <row r="191" spans="1:25" x14ac:dyDescent="0.25">
      <c r="A191" t="s">
        <v>65</v>
      </c>
      <c r="B191" s="1">
        <v>2013</v>
      </c>
      <c r="C191">
        <v>25475</v>
      </c>
      <c r="D191">
        <v>3235</v>
      </c>
      <c r="E191">
        <v>3091</v>
      </c>
      <c r="F191">
        <v>0</v>
      </c>
      <c r="G191">
        <f t="shared" si="10"/>
        <v>3091</v>
      </c>
      <c r="H191">
        <v>30628</v>
      </c>
      <c r="I191">
        <v>34415.5</v>
      </c>
      <c r="J191">
        <v>549</v>
      </c>
      <c r="K191">
        <v>55289</v>
      </c>
      <c r="L191">
        <v>13722</v>
      </c>
      <c r="M191">
        <v>64065</v>
      </c>
      <c r="N191">
        <v>1.21</v>
      </c>
      <c r="O191">
        <v>7191</v>
      </c>
      <c r="P191">
        <v>10.119999999999999</v>
      </c>
      <c r="Q191">
        <v>17788</v>
      </c>
      <c r="R191">
        <v>1750.9</v>
      </c>
      <c r="S191">
        <v>31487</v>
      </c>
      <c r="U191">
        <f t="shared" si="11"/>
        <v>0.74021879676308644</v>
      </c>
      <c r="V191">
        <f t="shared" si="12"/>
        <v>9.3998343769522458E-2</v>
      </c>
      <c r="W191">
        <f t="shared" si="13"/>
        <v>8.9814182563089304E-2</v>
      </c>
      <c r="Y191" t="str">
        <f t="shared" si="14"/>
        <v>NO</v>
      </c>
    </row>
    <row r="192" spans="1:25" x14ac:dyDescent="0.25">
      <c r="A192" t="s">
        <v>65</v>
      </c>
      <c r="B192" s="1">
        <v>2014</v>
      </c>
      <c r="C192">
        <v>36016</v>
      </c>
      <c r="D192">
        <v>3688</v>
      </c>
      <c r="E192">
        <v>1086</v>
      </c>
      <c r="F192">
        <v>0</v>
      </c>
      <c r="G192">
        <f t="shared" si="10"/>
        <v>1086</v>
      </c>
      <c r="H192">
        <v>31767</v>
      </c>
      <c r="I192">
        <v>31197.5</v>
      </c>
      <c r="J192">
        <v>457</v>
      </c>
      <c r="K192">
        <v>66953</v>
      </c>
      <c r="L192">
        <v>17457</v>
      </c>
      <c r="M192">
        <v>77463</v>
      </c>
      <c r="N192">
        <v>0.92</v>
      </c>
      <c r="O192">
        <v>6122</v>
      </c>
      <c r="P192">
        <v>6.75</v>
      </c>
      <c r="Q192">
        <v>24981</v>
      </c>
      <c r="R192">
        <v>360.2</v>
      </c>
      <c r="S192">
        <v>33559</v>
      </c>
      <c r="U192">
        <f t="shared" si="11"/>
        <v>1.1544514784838529</v>
      </c>
      <c r="V192">
        <f t="shared" si="12"/>
        <v>0.11821460052888853</v>
      </c>
      <c r="W192">
        <f t="shared" si="13"/>
        <v>3.4810481609103293E-2</v>
      </c>
      <c r="Y192" t="str">
        <f t="shared" si="14"/>
        <v>NO</v>
      </c>
    </row>
    <row r="193" spans="1:25" x14ac:dyDescent="0.25">
      <c r="A193" t="s">
        <v>65</v>
      </c>
      <c r="B193" s="1">
        <v>2015</v>
      </c>
      <c r="C193">
        <v>43613</v>
      </c>
      <c r="D193">
        <v>1199</v>
      </c>
      <c r="E193">
        <v>1273</v>
      </c>
      <c r="F193">
        <v>0</v>
      </c>
      <c r="G193">
        <f t="shared" si="10"/>
        <v>1273</v>
      </c>
      <c r="H193">
        <v>19695</v>
      </c>
      <c r="I193">
        <v>25731</v>
      </c>
      <c r="J193">
        <v>368</v>
      </c>
      <c r="K193">
        <v>75604</v>
      </c>
      <c r="L193">
        <v>25746</v>
      </c>
      <c r="M193">
        <v>86577</v>
      </c>
      <c r="N193">
        <v>0.76</v>
      </c>
      <c r="O193">
        <v>5272</v>
      </c>
      <c r="P193">
        <v>5.46</v>
      </c>
      <c r="Q193">
        <v>24987</v>
      </c>
      <c r="R193">
        <v>422.3</v>
      </c>
      <c r="S193">
        <v>34401</v>
      </c>
      <c r="U193">
        <f t="shared" si="11"/>
        <v>1.6949593875092301</v>
      </c>
      <c r="V193">
        <f t="shared" si="12"/>
        <v>4.6597489409661498E-2</v>
      </c>
      <c r="W193">
        <f t="shared" si="13"/>
        <v>4.9473397846955036E-2</v>
      </c>
      <c r="Y193" t="str">
        <f t="shared" si="14"/>
        <v>NO</v>
      </c>
    </row>
    <row r="194" spans="1:25" x14ac:dyDescent="0.25">
      <c r="A194" t="s">
        <v>65</v>
      </c>
      <c r="B194" s="1">
        <v>2016</v>
      </c>
      <c r="C194">
        <v>42375</v>
      </c>
      <c r="D194">
        <v>2889</v>
      </c>
      <c r="E194">
        <v>2340</v>
      </c>
      <c r="F194">
        <v>0</v>
      </c>
      <c r="G194">
        <f t="shared" si="10"/>
        <v>2340</v>
      </c>
      <c r="H194">
        <v>19443</v>
      </c>
      <c r="I194">
        <v>19569</v>
      </c>
      <c r="J194">
        <v>339</v>
      </c>
      <c r="K194">
        <v>73871</v>
      </c>
      <c r="L194">
        <v>16374</v>
      </c>
      <c r="M194">
        <v>84805</v>
      </c>
      <c r="N194">
        <v>0.53</v>
      </c>
      <c r="O194">
        <v>5427</v>
      </c>
      <c r="P194">
        <v>4.58</v>
      </c>
      <c r="Q194">
        <v>32199</v>
      </c>
      <c r="R194">
        <v>524</v>
      </c>
      <c r="S194">
        <v>34681</v>
      </c>
      <c r="U194">
        <f t="shared" si="11"/>
        <v>2.1654146864939445</v>
      </c>
      <c r="V194">
        <f t="shared" si="12"/>
        <v>0.14763145791813584</v>
      </c>
      <c r="W194">
        <f t="shared" si="13"/>
        <v>0.11957688180285145</v>
      </c>
      <c r="Y194" t="str">
        <f t="shared" si="14"/>
        <v>NO</v>
      </c>
    </row>
    <row r="195" spans="1:25" x14ac:dyDescent="0.25">
      <c r="A195" t="s">
        <v>65</v>
      </c>
      <c r="B195" s="1">
        <v>2017</v>
      </c>
      <c r="C195">
        <v>30748</v>
      </c>
      <c r="D195">
        <v>2288</v>
      </c>
      <c r="E195">
        <v>960</v>
      </c>
      <c r="F195">
        <v>60</v>
      </c>
      <c r="G195">
        <f t="shared" si="10"/>
        <v>1020</v>
      </c>
      <c r="H195">
        <v>18635</v>
      </c>
      <c r="I195">
        <v>19039</v>
      </c>
      <c r="J195">
        <v>534</v>
      </c>
      <c r="K195">
        <v>61564</v>
      </c>
      <c r="L195">
        <v>19027</v>
      </c>
      <c r="M195">
        <v>72569</v>
      </c>
      <c r="N195">
        <v>0.53</v>
      </c>
      <c r="O195">
        <v>5440</v>
      </c>
      <c r="P195">
        <v>5.53</v>
      </c>
      <c r="Q195">
        <v>16493</v>
      </c>
      <c r="R195">
        <v>406.9</v>
      </c>
      <c r="S195">
        <v>35413</v>
      </c>
      <c r="U195">
        <f t="shared" si="11"/>
        <v>1.6150007878565051</v>
      </c>
      <c r="V195">
        <f t="shared" si="12"/>
        <v>0.12017437890645517</v>
      </c>
      <c r="W195">
        <f t="shared" si="13"/>
        <v>5.3574242344660961E-2</v>
      </c>
      <c r="Y195" t="str">
        <f t="shared" si="14"/>
        <v>NO</v>
      </c>
    </row>
    <row r="196" spans="1:25" x14ac:dyDescent="0.25">
      <c r="A196" t="s">
        <v>65</v>
      </c>
      <c r="B196" s="1">
        <v>2018</v>
      </c>
      <c r="C196">
        <v>34385</v>
      </c>
      <c r="D196">
        <v>1053</v>
      </c>
      <c r="E196">
        <v>1263</v>
      </c>
      <c r="F196">
        <v>7</v>
      </c>
      <c r="G196">
        <f t="shared" si="10"/>
        <v>1270</v>
      </c>
      <c r="H196">
        <v>12878</v>
      </c>
      <c r="I196">
        <v>15756.5</v>
      </c>
      <c r="J196">
        <v>459</v>
      </c>
      <c r="K196">
        <v>64898</v>
      </c>
      <c r="L196">
        <v>14154</v>
      </c>
      <c r="M196">
        <v>74371</v>
      </c>
      <c r="N196">
        <v>0.54</v>
      </c>
      <c r="O196">
        <v>3893</v>
      </c>
      <c r="P196">
        <v>4.49</v>
      </c>
      <c r="Q196">
        <v>23758</v>
      </c>
      <c r="R196">
        <v>277.89999999999998</v>
      </c>
      <c r="S196">
        <v>34789</v>
      </c>
      <c r="U196">
        <f t="shared" si="11"/>
        <v>2.1822739821660901</v>
      </c>
      <c r="V196">
        <f t="shared" si="12"/>
        <v>6.6829562402817885E-2</v>
      </c>
      <c r="W196">
        <f t="shared" si="13"/>
        <v>8.0601656459239043E-2</v>
      </c>
      <c r="Y196" t="str">
        <f t="shared" si="14"/>
        <v>NO</v>
      </c>
    </row>
    <row r="197" spans="1:25" x14ac:dyDescent="0.25">
      <c r="B197" s="1"/>
    </row>
    <row r="198" spans="1:25" x14ac:dyDescent="0.25">
      <c r="B198" s="1"/>
    </row>
    <row r="199" spans="1:25" x14ac:dyDescent="0.25">
      <c r="B199" s="1"/>
    </row>
    <row r="200" spans="1:25" x14ac:dyDescent="0.25">
      <c r="B200" s="1"/>
    </row>
    <row r="201" spans="1:25" x14ac:dyDescent="0.25">
      <c r="B201" s="1"/>
    </row>
    <row r="202" spans="1:25" x14ac:dyDescent="0.25">
      <c r="B202" s="1"/>
    </row>
    <row r="203" spans="1:25" x14ac:dyDescent="0.25">
      <c r="B203" s="1"/>
    </row>
    <row r="204" spans="1:25" x14ac:dyDescent="0.25">
      <c r="B204" s="1"/>
    </row>
    <row r="205" spans="1:25" x14ac:dyDescent="0.25">
      <c r="B205" s="1"/>
    </row>
    <row r="206" spans="1:25" x14ac:dyDescent="0.25">
      <c r="B206" s="1"/>
    </row>
    <row r="207" spans="1:25" x14ac:dyDescent="0.25">
      <c r="B207" s="1"/>
    </row>
    <row r="208" spans="1:25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</sheetData>
  <mergeCells count="1">
    <mergeCell ref="U6:W6"/>
  </mergeCells>
  <dataValidations count="1">
    <dataValidation allowBlank="1" showErrorMessage="1" promptTitle="TRAFO" prompt="$A$4:$BED$17" sqref="B4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51"/>
  <sheetViews>
    <sheetView topLeftCell="G320" workbookViewId="0">
      <selection activeCell="V11" sqref="V11"/>
    </sheetView>
  </sheetViews>
  <sheetFormatPr baseColWidth="10" defaultRowHeight="15" x14ac:dyDescent="0.25"/>
  <sheetData>
    <row r="2" spans="1:25" x14ac:dyDescent="0.25">
      <c r="B2" s="1"/>
      <c r="C2" s="1"/>
    </row>
    <row r="3" spans="1:25" x14ac:dyDescent="0.25">
      <c r="B3" s="1"/>
      <c r="C3" s="1"/>
    </row>
    <row r="4" spans="1:25" x14ac:dyDescent="0.25">
      <c r="B4" s="1"/>
      <c r="C4" s="1"/>
    </row>
    <row r="5" spans="1:25" x14ac:dyDescent="0.25">
      <c r="B5" s="1"/>
      <c r="C5" s="1"/>
    </row>
    <row r="6" spans="1:25" x14ac:dyDescent="0.25">
      <c r="B6" s="1"/>
      <c r="U6" s="20" t="s">
        <v>78</v>
      </c>
      <c r="V6" s="20"/>
      <c r="W6" s="20"/>
      <c r="Y6" t="s">
        <v>77</v>
      </c>
    </row>
    <row r="7" spans="1:25" x14ac:dyDescent="0.25">
      <c r="A7" t="s">
        <v>0</v>
      </c>
      <c r="B7" s="1" t="s">
        <v>0</v>
      </c>
      <c r="C7" t="s">
        <v>66</v>
      </c>
      <c r="D7" t="s">
        <v>67</v>
      </c>
      <c r="E7" t="s">
        <v>68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79</v>
      </c>
      <c r="B8" s="1">
        <v>2010</v>
      </c>
      <c r="C8">
        <v>41354</v>
      </c>
      <c r="D8">
        <v>62386</v>
      </c>
      <c r="E8">
        <v>97796</v>
      </c>
      <c r="F8">
        <v>3578</v>
      </c>
      <c r="G8">
        <f t="shared" ref="G8:G71" si="0">E8+F8</f>
        <v>101374</v>
      </c>
      <c r="H8">
        <v>959250</v>
      </c>
      <c r="I8">
        <v>966375</v>
      </c>
      <c r="J8">
        <v>394755</v>
      </c>
      <c r="K8">
        <v>176137</v>
      </c>
      <c r="L8">
        <v>193050</v>
      </c>
      <c r="M8">
        <v>686327</v>
      </c>
      <c r="N8">
        <v>2.1800000000000002</v>
      </c>
      <c r="O8">
        <v>127886</v>
      </c>
      <c r="P8">
        <v>16.97</v>
      </c>
      <c r="Q8">
        <v>9872</v>
      </c>
      <c r="R8">
        <v>101192.8</v>
      </c>
      <c r="S8">
        <v>458959</v>
      </c>
      <c r="U8">
        <f t="shared" ref="U8:U71" si="1">C8/I8</f>
        <v>4.2792911654378478E-2</v>
      </c>
      <c r="V8">
        <f t="shared" ref="V8:V71" si="2">D8/I8</f>
        <v>6.4556719699909462E-2</v>
      </c>
      <c r="W8">
        <f t="shared" ref="W8:W71" si="3">G8/I8</f>
        <v>0.10490130642866383</v>
      </c>
      <c r="Y8" t="str">
        <f t="shared" ref="Y8:Y71" si="4">IF(AND(U8&lt;0.33,V8&lt;0.33,W8&lt;0.33),"YES","NO")</f>
        <v>YES</v>
      </c>
    </row>
    <row r="9" spans="1:25" x14ac:dyDescent="0.25">
      <c r="A9" t="s">
        <v>79</v>
      </c>
      <c r="B9" s="1">
        <v>2011</v>
      </c>
      <c r="C9">
        <v>38855</v>
      </c>
      <c r="D9">
        <v>61483</v>
      </c>
      <c r="E9">
        <v>121575</v>
      </c>
      <c r="F9">
        <v>2628</v>
      </c>
      <c r="G9">
        <f t="shared" si="0"/>
        <v>124203</v>
      </c>
      <c r="H9">
        <v>981750</v>
      </c>
      <c r="I9">
        <v>970500</v>
      </c>
      <c r="J9">
        <v>390422</v>
      </c>
      <c r="K9">
        <v>211490</v>
      </c>
      <c r="L9">
        <v>147933</v>
      </c>
      <c r="M9">
        <v>708333</v>
      </c>
      <c r="N9">
        <v>1.73</v>
      </c>
      <c r="O9">
        <v>130943</v>
      </c>
      <c r="P9">
        <v>16.47</v>
      </c>
      <c r="Q9">
        <v>29129</v>
      </c>
      <c r="R9">
        <v>46976.7</v>
      </c>
      <c r="S9">
        <v>493589</v>
      </c>
      <c r="U9">
        <f t="shared" si="1"/>
        <v>4.0036063884595567E-2</v>
      </c>
      <c r="V9">
        <f t="shared" si="2"/>
        <v>6.3351880473982478E-2</v>
      </c>
      <c r="W9">
        <f t="shared" si="3"/>
        <v>0.12797836166924265</v>
      </c>
      <c r="Y9" t="str">
        <f t="shared" si="4"/>
        <v>YES</v>
      </c>
    </row>
    <row r="10" spans="1:25" x14ac:dyDescent="0.25">
      <c r="A10" t="s">
        <v>79</v>
      </c>
      <c r="B10" s="1">
        <v>2012</v>
      </c>
      <c r="C10">
        <v>39396</v>
      </c>
      <c r="D10">
        <v>69938</v>
      </c>
      <c r="E10">
        <v>140256</v>
      </c>
      <c r="F10">
        <v>3198</v>
      </c>
      <c r="G10">
        <f t="shared" si="0"/>
        <v>143454</v>
      </c>
      <c r="H10">
        <v>1103250</v>
      </c>
      <c r="I10">
        <v>1042500</v>
      </c>
      <c r="J10">
        <v>387954</v>
      </c>
      <c r="K10">
        <v>230563</v>
      </c>
      <c r="L10">
        <v>184363</v>
      </c>
      <c r="M10">
        <v>724357</v>
      </c>
      <c r="N10">
        <v>2.1</v>
      </c>
      <c r="O10">
        <v>130154</v>
      </c>
      <c r="P10">
        <v>16.899999999999999</v>
      </c>
      <c r="Q10">
        <v>18897</v>
      </c>
      <c r="R10">
        <v>55917.8</v>
      </c>
      <c r="S10">
        <v>502334</v>
      </c>
      <c r="U10">
        <f t="shared" si="1"/>
        <v>3.7789928057553955E-2</v>
      </c>
      <c r="V10">
        <f t="shared" si="2"/>
        <v>6.7086810551558754E-2</v>
      </c>
      <c r="W10">
        <f t="shared" si="3"/>
        <v>0.13760575539568345</v>
      </c>
      <c r="Y10" t="str">
        <f t="shared" si="4"/>
        <v>YES</v>
      </c>
    </row>
    <row r="11" spans="1:25" x14ac:dyDescent="0.25">
      <c r="A11" t="s">
        <v>79</v>
      </c>
      <c r="B11" s="1">
        <v>2013</v>
      </c>
      <c r="C11">
        <v>36286</v>
      </c>
      <c r="D11">
        <v>65015</v>
      </c>
      <c r="E11">
        <v>157624</v>
      </c>
      <c r="F11">
        <v>3556</v>
      </c>
      <c r="G11">
        <f t="shared" si="0"/>
        <v>161180</v>
      </c>
      <c r="H11">
        <v>1128750</v>
      </c>
      <c r="I11">
        <v>1116000</v>
      </c>
      <c r="J11">
        <v>396399</v>
      </c>
      <c r="K11">
        <v>251684</v>
      </c>
      <c r="L11">
        <v>176253</v>
      </c>
      <c r="M11">
        <v>746437</v>
      </c>
      <c r="N11">
        <v>2.11</v>
      </c>
      <c r="O11">
        <v>130511</v>
      </c>
      <c r="P11">
        <v>16.57</v>
      </c>
      <c r="Q11">
        <v>29093</v>
      </c>
      <c r="R11">
        <v>41453</v>
      </c>
      <c r="S11">
        <v>533263</v>
      </c>
      <c r="U11">
        <f t="shared" si="1"/>
        <v>3.2514336917562725E-2</v>
      </c>
      <c r="V11">
        <f t="shared" si="2"/>
        <v>5.8257168458781365E-2</v>
      </c>
      <c r="W11">
        <f t="shared" si="3"/>
        <v>0.14442652329749103</v>
      </c>
      <c r="Y11" t="str">
        <f t="shared" si="4"/>
        <v>YES</v>
      </c>
    </row>
    <row r="12" spans="1:25" x14ac:dyDescent="0.25">
      <c r="A12" t="s">
        <v>79</v>
      </c>
      <c r="B12" s="1">
        <v>2014</v>
      </c>
      <c r="C12">
        <v>35518</v>
      </c>
      <c r="D12">
        <v>83462</v>
      </c>
      <c r="E12">
        <v>139214</v>
      </c>
      <c r="F12">
        <v>5123</v>
      </c>
      <c r="G12">
        <f t="shared" si="0"/>
        <v>144337</v>
      </c>
      <c r="H12">
        <v>1271250</v>
      </c>
      <c r="I12">
        <v>1200000</v>
      </c>
      <c r="J12">
        <v>463183</v>
      </c>
      <c r="K12">
        <v>256062</v>
      </c>
      <c r="L12">
        <v>230022</v>
      </c>
      <c r="M12">
        <v>821593</v>
      </c>
      <c r="N12">
        <v>2.0299999999999998</v>
      </c>
      <c r="O12">
        <v>143112</v>
      </c>
      <c r="P12">
        <v>16.52</v>
      </c>
      <c r="Q12">
        <v>21213</v>
      </c>
      <c r="R12">
        <v>68752.399999999994</v>
      </c>
      <c r="S12">
        <v>570164</v>
      </c>
      <c r="U12">
        <f t="shared" si="1"/>
        <v>2.9598333333333334E-2</v>
      </c>
      <c r="V12">
        <f t="shared" si="2"/>
        <v>6.9551666666666664E-2</v>
      </c>
      <c r="W12">
        <f t="shared" si="3"/>
        <v>0.12028083333333334</v>
      </c>
      <c r="Y12" t="str">
        <f t="shared" si="4"/>
        <v>YES</v>
      </c>
    </row>
    <row r="13" spans="1:25" x14ac:dyDescent="0.25">
      <c r="A13" t="s">
        <v>79</v>
      </c>
      <c r="B13" s="1">
        <v>2015</v>
      </c>
      <c r="C13">
        <v>37652</v>
      </c>
      <c r="D13">
        <v>80776</v>
      </c>
      <c r="E13">
        <v>118744</v>
      </c>
      <c r="F13">
        <v>2790</v>
      </c>
      <c r="G13">
        <f t="shared" si="0"/>
        <v>121534</v>
      </c>
      <c r="H13">
        <v>1173750</v>
      </c>
      <c r="I13">
        <v>1222500</v>
      </c>
      <c r="J13">
        <v>463292</v>
      </c>
      <c r="K13">
        <v>229214</v>
      </c>
      <c r="L13">
        <v>265170</v>
      </c>
      <c r="M13">
        <v>784122</v>
      </c>
      <c r="N13">
        <v>2.41</v>
      </c>
      <c r="O13">
        <v>24020</v>
      </c>
      <c r="P13">
        <v>6.24</v>
      </c>
      <c r="Q13">
        <v>14595</v>
      </c>
      <c r="R13">
        <v>173123.8</v>
      </c>
      <c r="S13">
        <v>540474</v>
      </c>
      <c r="U13">
        <f t="shared" si="1"/>
        <v>3.079918200408998E-2</v>
      </c>
      <c r="V13">
        <f t="shared" si="2"/>
        <v>6.6074437627811858E-2</v>
      </c>
      <c r="W13">
        <f t="shared" si="3"/>
        <v>9.9414314928425354E-2</v>
      </c>
      <c r="Y13" t="str">
        <f t="shared" si="4"/>
        <v>YES</v>
      </c>
    </row>
    <row r="14" spans="1:25" x14ac:dyDescent="0.25">
      <c r="A14" t="s">
        <v>79</v>
      </c>
      <c r="B14" s="1">
        <v>2016</v>
      </c>
      <c r="C14">
        <v>8171</v>
      </c>
      <c r="D14">
        <v>82638</v>
      </c>
      <c r="E14">
        <v>98966</v>
      </c>
      <c r="F14">
        <v>2838</v>
      </c>
      <c r="G14">
        <f t="shared" si="0"/>
        <v>101804</v>
      </c>
      <c r="H14">
        <v>1136250</v>
      </c>
      <c r="I14">
        <v>1155000</v>
      </c>
      <c r="J14">
        <v>516679</v>
      </c>
      <c r="K14">
        <v>205381</v>
      </c>
      <c r="L14">
        <v>209810</v>
      </c>
      <c r="M14">
        <v>816692</v>
      </c>
      <c r="N14">
        <v>2.0099999999999998</v>
      </c>
      <c r="O14">
        <v>134981</v>
      </c>
      <c r="P14">
        <v>14.72</v>
      </c>
      <c r="Q14">
        <v>5740</v>
      </c>
      <c r="R14">
        <v>57860.5</v>
      </c>
      <c r="S14">
        <v>582345</v>
      </c>
      <c r="U14">
        <f t="shared" si="1"/>
        <v>7.0744588744588747E-3</v>
      </c>
      <c r="V14">
        <f t="shared" si="2"/>
        <v>7.1548051948051944E-2</v>
      </c>
      <c r="W14">
        <f t="shared" si="3"/>
        <v>8.8141991341991341E-2</v>
      </c>
      <c r="Y14" t="str">
        <f t="shared" si="4"/>
        <v>YES</v>
      </c>
    </row>
    <row r="15" spans="1:25" x14ac:dyDescent="0.25">
      <c r="A15" t="s">
        <v>79</v>
      </c>
      <c r="B15" s="1">
        <v>2017</v>
      </c>
      <c r="C15">
        <v>1966355</v>
      </c>
      <c r="D15">
        <v>491167</v>
      </c>
      <c r="E15">
        <v>405140</v>
      </c>
      <c r="F15">
        <v>11250</v>
      </c>
      <c r="G15">
        <f t="shared" si="0"/>
        <v>416390</v>
      </c>
      <c r="H15">
        <v>903750</v>
      </c>
      <c r="I15">
        <v>1020000</v>
      </c>
      <c r="J15">
        <v>1468231</v>
      </c>
      <c r="K15">
        <v>1151160</v>
      </c>
      <c r="L15">
        <v>1709695</v>
      </c>
      <c r="M15">
        <v>4477842</v>
      </c>
      <c r="N15">
        <v>1.78</v>
      </c>
      <c r="O15">
        <v>136161</v>
      </c>
      <c r="P15">
        <v>3.7</v>
      </c>
      <c r="Q15">
        <v>1111421</v>
      </c>
      <c r="R15">
        <v>47597.8</v>
      </c>
      <c r="S15">
        <v>567841</v>
      </c>
      <c r="U15">
        <f t="shared" si="1"/>
        <v>1.9277990196078432</v>
      </c>
      <c r="V15">
        <f t="shared" si="2"/>
        <v>0.48153627450980391</v>
      </c>
      <c r="W15">
        <f t="shared" si="3"/>
        <v>0.40822549019607846</v>
      </c>
      <c r="Y15" t="str">
        <f t="shared" si="4"/>
        <v>NO</v>
      </c>
    </row>
    <row r="16" spans="1:25" x14ac:dyDescent="0.25">
      <c r="A16" t="s">
        <v>79</v>
      </c>
      <c r="B16" s="1">
        <v>2018</v>
      </c>
      <c r="C16">
        <v>2637676</v>
      </c>
      <c r="D16">
        <v>608680</v>
      </c>
      <c r="E16">
        <v>534182</v>
      </c>
      <c r="F16">
        <v>25103</v>
      </c>
      <c r="G16">
        <f t="shared" si="0"/>
        <v>559285</v>
      </c>
      <c r="H16">
        <v>582000</v>
      </c>
      <c r="I16">
        <v>742875</v>
      </c>
      <c r="J16">
        <v>2019986</v>
      </c>
      <c r="K16">
        <v>1530728</v>
      </c>
      <c r="L16">
        <v>2119183</v>
      </c>
      <c r="M16">
        <v>7314420</v>
      </c>
      <c r="N16">
        <v>1.27</v>
      </c>
      <c r="O16">
        <v>392792</v>
      </c>
      <c r="P16">
        <v>2.88</v>
      </c>
      <c r="Q16">
        <v>2081735</v>
      </c>
      <c r="R16">
        <v>55805.9</v>
      </c>
      <c r="S16">
        <v>547507</v>
      </c>
      <c r="U16">
        <f t="shared" si="1"/>
        <v>3.5506323405687361</v>
      </c>
      <c r="V16">
        <f t="shared" si="2"/>
        <v>0.81935722698973579</v>
      </c>
      <c r="W16">
        <f t="shared" si="3"/>
        <v>0.75286555611643946</v>
      </c>
      <c r="Y16" t="str">
        <f t="shared" si="4"/>
        <v>NO</v>
      </c>
    </row>
    <row r="17" spans="1:25" x14ac:dyDescent="0.25">
      <c r="A17" t="s">
        <v>91</v>
      </c>
      <c r="B17" s="1">
        <v>2010</v>
      </c>
      <c r="C17">
        <v>70935</v>
      </c>
      <c r="D17">
        <v>23574</v>
      </c>
      <c r="E17">
        <v>49343</v>
      </c>
      <c r="F17">
        <v>0</v>
      </c>
      <c r="G17">
        <f t="shared" si="0"/>
        <v>49343</v>
      </c>
      <c r="H17">
        <v>517500</v>
      </c>
      <c r="I17">
        <v>517500</v>
      </c>
      <c r="J17">
        <v>165621</v>
      </c>
      <c r="K17">
        <v>79373</v>
      </c>
      <c r="L17">
        <v>86800</v>
      </c>
      <c r="M17">
        <v>291113</v>
      </c>
      <c r="N17" t="s">
        <v>1</v>
      </c>
      <c r="O17">
        <v>60653</v>
      </c>
      <c r="P17">
        <v>21.37</v>
      </c>
      <c r="Q17">
        <v>55050</v>
      </c>
      <c r="R17" t="s">
        <v>1</v>
      </c>
      <c r="S17">
        <v>143308</v>
      </c>
      <c r="U17">
        <f t="shared" si="1"/>
        <v>0.13707246376811594</v>
      </c>
      <c r="V17">
        <f t="shared" si="2"/>
        <v>4.5553623188405799E-2</v>
      </c>
      <c r="W17">
        <f t="shared" si="3"/>
        <v>9.5348792270531404E-2</v>
      </c>
      <c r="Y17" t="str">
        <f t="shared" si="4"/>
        <v>YES</v>
      </c>
    </row>
    <row r="18" spans="1:25" x14ac:dyDescent="0.25">
      <c r="A18" t="s">
        <v>91</v>
      </c>
      <c r="B18" s="1">
        <v>2011</v>
      </c>
      <c r="C18">
        <v>55155</v>
      </c>
      <c r="D18">
        <v>21992</v>
      </c>
      <c r="E18">
        <v>44462</v>
      </c>
      <c r="F18">
        <v>0</v>
      </c>
      <c r="G18">
        <f t="shared" si="0"/>
        <v>44462</v>
      </c>
      <c r="H18">
        <v>423114</v>
      </c>
      <c r="I18">
        <v>470307</v>
      </c>
      <c r="J18">
        <v>182138</v>
      </c>
      <c r="K18">
        <v>74834</v>
      </c>
      <c r="L18">
        <v>104896</v>
      </c>
      <c r="M18">
        <v>299397</v>
      </c>
      <c r="N18">
        <v>2.77</v>
      </c>
      <c r="O18">
        <v>56919</v>
      </c>
      <c r="P18">
        <v>16.97</v>
      </c>
      <c r="Q18">
        <v>21940</v>
      </c>
      <c r="R18">
        <v>91474</v>
      </c>
      <c r="S18">
        <v>167519</v>
      </c>
      <c r="U18">
        <f t="shared" si="1"/>
        <v>0.11727446114984467</v>
      </c>
      <c r="V18">
        <f t="shared" si="2"/>
        <v>4.676094551006045E-2</v>
      </c>
      <c r="W18">
        <f t="shared" si="3"/>
        <v>9.4538248420712429E-2</v>
      </c>
      <c r="Y18" t="str">
        <f t="shared" si="4"/>
        <v>YES</v>
      </c>
    </row>
    <row r="19" spans="1:25" x14ac:dyDescent="0.25">
      <c r="A19" t="s">
        <v>91</v>
      </c>
      <c r="B19" s="1">
        <v>2012</v>
      </c>
      <c r="C19">
        <v>27640</v>
      </c>
      <c r="D19">
        <v>20619</v>
      </c>
      <c r="E19">
        <v>24738</v>
      </c>
      <c r="F19">
        <v>326</v>
      </c>
      <c r="G19">
        <f t="shared" si="0"/>
        <v>25064</v>
      </c>
      <c r="H19">
        <v>300085</v>
      </c>
      <c r="I19">
        <v>361599.5</v>
      </c>
      <c r="J19">
        <v>214136</v>
      </c>
      <c r="K19">
        <v>55818</v>
      </c>
      <c r="L19">
        <v>103647</v>
      </c>
      <c r="M19">
        <v>309041</v>
      </c>
      <c r="N19">
        <v>2.25</v>
      </c>
      <c r="O19">
        <v>43693</v>
      </c>
      <c r="P19">
        <v>12.6</v>
      </c>
      <c r="Q19">
        <v>20939</v>
      </c>
      <c r="R19">
        <v>99026.9</v>
      </c>
      <c r="S19">
        <v>180049</v>
      </c>
      <c r="U19">
        <f t="shared" si="1"/>
        <v>7.6438158791701863E-2</v>
      </c>
      <c r="V19">
        <f t="shared" si="2"/>
        <v>5.7021649642767756E-2</v>
      </c>
      <c r="W19">
        <f t="shared" si="3"/>
        <v>6.9314255135861633E-2</v>
      </c>
      <c r="Y19" t="str">
        <f t="shared" si="4"/>
        <v>YES</v>
      </c>
    </row>
    <row r="20" spans="1:25" x14ac:dyDescent="0.25">
      <c r="A20" t="s">
        <v>91</v>
      </c>
      <c r="B20" s="1">
        <v>2013</v>
      </c>
      <c r="C20">
        <v>37339</v>
      </c>
      <c r="D20">
        <v>23878</v>
      </c>
      <c r="E20">
        <v>15318</v>
      </c>
      <c r="F20">
        <v>0</v>
      </c>
      <c r="G20">
        <f t="shared" si="0"/>
        <v>15318</v>
      </c>
      <c r="H20">
        <v>390567</v>
      </c>
      <c r="I20">
        <v>345326</v>
      </c>
      <c r="J20">
        <v>255802</v>
      </c>
      <c r="K20">
        <v>48483</v>
      </c>
      <c r="L20">
        <v>117520</v>
      </c>
      <c r="M20">
        <v>339866</v>
      </c>
      <c r="N20">
        <v>1.92</v>
      </c>
      <c r="O20">
        <v>39671</v>
      </c>
      <c r="P20">
        <v>10.8</v>
      </c>
      <c r="Q20">
        <v>27401</v>
      </c>
      <c r="R20">
        <v>92170</v>
      </c>
      <c r="S20">
        <v>188547</v>
      </c>
      <c r="U20">
        <f t="shared" si="1"/>
        <v>0.10812681350376166</v>
      </c>
      <c r="V20">
        <f t="shared" si="2"/>
        <v>6.9146256001575326E-2</v>
      </c>
      <c r="W20">
        <f t="shared" si="3"/>
        <v>4.4358084824195107E-2</v>
      </c>
      <c r="Y20" t="str">
        <f t="shared" si="4"/>
        <v>YES</v>
      </c>
    </row>
    <row r="21" spans="1:25" x14ac:dyDescent="0.25">
      <c r="A21" t="s">
        <v>91</v>
      </c>
      <c r="B21" s="1">
        <v>2014</v>
      </c>
      <c r="C21">
        <v>46357</v>
      </c>
      <c r="D21">
        <v>22802</v>
      </c>
      <c r="E21">
        <v>27294</v>
      </c>
      <c r="F21">
        <v>31</v>
      </c>
      <c r="G21">
        <f t="shared" si="0"/>
        <v>27325</v>
      </c>
      <c r="H21">
        <v>408793</v>
      </c>
      <c r="I21">
        <v>399680</v>
      </c>
      <c r="J21">
        <v>294111</v>
      </c>
      <c r="K21">
        <v>60195</v>
      </c>
      <c r="L21">
        <v>150902</v>
      </c>
      <c r="M21">
        <v>386100</v>
      </c>
      <c r="N21">
        <v>2.09</v>
      </c>
      <c r="O21">
        <v>45526</v>
      </c>
      <c r="P21">
        <v>10.99</v>
      </c>
      <c r="Q21">
        <v>29644</v>
      </c>
      <c r="R21">
        <v>82988.7</v>
      </c>
      <c r="S21">
        <v>198527</v>
      </c>
      <c r="U21">
        <f t="shared" si="1"/>
        <v>0.11598528823058447</v>
      </c>
      <c r="V21">
        <f t="shared" si="2"/>
        <v>5.7050640512409927E-2</v>
      </c>
      <c r="W21">
        <f t="shared" si="3"/>
        <v>6.8367193755003997E-2</v>
      </c>
      <c r="Y21" t="str">
        <f t="shared" si="4"/>
        <v>YES</v>
      </c>
    </row>
    <row r="22" spans="1:25" x14ac:dyDescent="0.25">
      <c r="A22" t="s">
        <v>91</v>
      </c>
      <c r="B22" s="1">
        <v>2015</v>
      </c>
      <c r="C22">
        <v>52641</v>
      </c>
      <c r="D22">
        <v>24168</v>
      </c>
      <c r="E22">
        <v>28414</v>
      </c>
      <c r="F22">
        <v>13</v>
      </c>
      <c r="G22">
        <f t="shared" si="0"/>
        <v>28427</v>
      </c>
      <c r="H22">
        <v>460868</v>
      </c>
      <c r="I22">
        <v>434830.5</v>
      </c>
      <c r="J22">
        <v>304219</v>
      </c>
      <c r="K22">
        <v>68270</v>
      </c>
      <c r="L22">
        <v>161161</v>
      </c>
      <c r="M22">
        <v>410044</v>
      </c>
      <c r="N22">
        <v>2.12</v>
      </c>
      <c r="O22">
        <v>50880</v>
      </c>
      <c r="P22">
        <v>10.95</v>
      </c>
      <c r="Q22">
        <v>25915</v>
      </c>
      <c r="R22">
        <v>110566</v>
      </c>
      <c r="S22">
        <v>215373</v>
      </c>
      <c r="U22">
        <f t="shared" si="1"/>
        <v>0.12106096513469042</v>
      </c>
      <c r="V22">
        <f t="shared" si="2"/>
        <v>5.558027783239676E-2</v>
      </c>
      <c r="W22">
        <f t="shared" si="3"/>
        <v>6.537489895488012E-2</v>
      </c>
      <c r="Y22" t="str">
        <f t="shared" si="4"/>
        <v>YES</v>
      </c>
    </row>
    <row r="23" spans="1:25" x14ac:dyDescent="0.25">
      <c r="A23" t="s">
        <v>91</v>
      </c>
      <c r="B23" s="1">
        <v>2016</v>
      </c>
      <c r="C23">
        <v>26015</v>
      </c>
      <c r="D23">
        <v>27718</v>
      </c>
      <c r="E23">
        <v>15761</v>
      </c>
      <c r="F23">
        <v>7</v>
      </c>
      <c r="G23">
        <f t="shared" si="0"/>
        <v>15768</v>
      </c>
      <c r="H23">
        <v>429620</v>
      </c>
      <c r="I23">
        <v>445244</v>
      </c>
      <c r="J23">
        <v>281955</v>
      </c>
      <c r="K23">
        <v>58604</v>
      </c>
      <c r="L23">
        <v>150287</v>
      </c>
      <c r="M23">
        <v>397928</v>
      </c>
      <c r="N23">
        <v>1.9</v>
      </c>
      <c r="O23">
        <v>54905</v>
      </c>
      <c r="P23">
        <v>11.92</v>
      </c>
      <c r="Q23">
        <v>4315</v>
      </c>
      <c r="R23">
        <v>70128.7</v>
      </c>
      <c r="S23">
        <v>235600</v>
      </c>
      <c r="U23">
        <f t="shared" si="1"/>
        <v>5.8428636882248836E-2</v>
      </c>
      <c r="V23">
        <f t="shared" si="2"/>
        <v>6.2253505942808887E-2</v>
      </c>
      <c r="W23">
        <f t="shared" si="3"/>
        <v>3.5414289692842577E-2</v>
      </c>
      <c r="Y23" t="str">
        <f t="shared" si="4"/>
        <v>YES</v>
      </c>
    </row>
    <row r="24" spans="1:25" x14ac:dyDescent="0.25">
      <c r="A24" t="s">
        <v>91</v>
      </c>
      <c r="B24" s="1">
        <v>2017</v>
      </c>
      <c r="C24">
        <v>23483</v>
      </c>
      <c r="D24">
        <v>24100</v>
      </c>
      <c r="E24">
        <v>33476</v>
      </c>
      <c r="F24">
        <v>8</v>
      </c>
      <c r="G24">
        <f t="shared" si="0"/>
        <v>33484</v>
      </c>
      <c r="H24">
        <v>342397</v>
      </c>
      <c r="I24">
        <v>386008.5</v>
      </c>
      <c r="J24">
        <v>278928</v>
      </c>
      <c r="K24">
        <v>77205</v>
      </c>
      <c r="L24">
        <v>137983</v>
      </c>
      <c r="M24">
        <v>395656</v>
      </c>
      <c r="N24">
        <v>1.58</v>
      </c>
      <c r="O24">
        <v>38096</v>
      </c>
      <c r="P24">
        <v>8.19</v>
      </c>
      <c r="Q24">
        <v>12700</v>
      </c>
      <c r="R24">
        <v>85253.5</v>
      </c>
      <c r="S24">
        <v>239374</v>
      </c>
      <c r="U24">
        <f t="shared" si="1"/>
        <v>6.0835447924074214E-2</v>
      </c>
      <c r="V24">
        <f t="shared" si="2"/>
        <v>6.2433858321772708E-2</v>
      </c>
      <c r="W24">
        <f t="shared" si="3"/>
        <v>8.6744203819345944E-2</v>
      </c>
      <c r="Y24" t="str">
        <f t="shared" si="4"/>
        <v>YES</v>
      </c>
    </row>
    <row r="25" spans="1:25" x14ac:dyDescent="0.25">
      <c r="A25" t="s">
        <v>91</v>
      </c>
      <c r="B25" s="1">
        <v>2018</v>
      </c>
      <c r="C25">
        <v>13271</v>
      </c>
      <c r="D25">
        <v>35690</v>
      </c>
      <c r="E25">
        <v>47774</v>
      </c>
      <c r="F25">
        <v>133</v>
      </c>
      <c r="G25">
        <f t="shared" si="0"/>
        <v>47907</v>
      </c>
      <c r="H25">
        <v>365831</v>
      </c>
      <c r="I25">
        <v>354114</v>
      </c>
      <c r="J25">
        <v>273211</v>
      </c>
      <c r="K25">
        <v>102808</v>
      </c>
      <c r="L25">
        <v>139113</v>
      </c>
      <c r="M25">
        <v>410084</v>
      </c>
      <c r="N25">
        <v>1.18</v>
      </c>
      <c r="O25">
        <v>50731</v>
      </c>
      <c r="P25">
        <v>10.62</v>
      </c>
      <c r="Q25">
        <v>7034</v>
      </c>
      <c r="R25">
        <v>87081.7</v>
      </c>
      <c r="S25">
        <v>257249</v>
      </c>
      <c r="U25">
        <f t="shared" si="1"/>
        <v>3.7476631819131689E-2</v>
      </c>
      <c r="V25">
        <f t="shared" si="2"/>
        <v>0.10078675228881095</v>
      </c>
      <c r="W25">
        <f t="shared" si="3"/>
        <v>0.13528694149341738</v>
      </c>
      <c r="Y25" t="str">
        <f t="shared" si="4"/>
        <v>YES</v>
      </c>
    </row>
    <row r="26" spans="1:25" x14ac:dyDescent="0.25">
      <c r="A26" t="s">
        <v>90</v>
      </c>
      <c r="B26" s="1">
        <v>2010</v>
      </c>
      <c r="C26">
        <v>68503</v>
      </c>
      <c r="D26">
        <v>7305</v>
      </c>
      <c r="E26">
        <v>21846</v>
      </c>
      <c r="F26">
        <v>88</v>
      </c>
      <c r="G26">
        <f t="shared" si="0"/>
        <v>21934</v>
      </c>
      <c r="H26">
        <v>245000</v>
      </c>
      <c r="I26">
        <v>271600</v>
      </c>
      <c r="J26">
        <v>79638</v>
      </c>
      <c r="K26">
        <v>44404</v>
      </c>
      <c r="L26">
        <v>26656</v>
      </c>
      <c r="M26">
        <v>191572</v>
      </c>
      <c r="N26">
        <v>3.07</v>
      </c>
      <c r="O26">
        <v>23591</v>
      </c>
      <c r="P26">
        <v>13.19</v>
      </c>
      <c r="Q26">
        <v>54214</v>
      </c>
      <c r="R26">
        <v>47361.1</v>
      </c>
      <c r="S26">
        <v>107459</v>
      </c>
      <c r="U26">
        <f t="shared" si="1"/>
        <v>0.25222017673048602</v>
      </c>
      <c r="V26">
        <f t="shared" si="2"/>
        <v>2.689617083946981E-2</v>
      </c>
      <c r="W26">
        <f t="shared" si="3"/>
        <v>8.0758468335787925E-2</v>
      </c>
      <c r="Y26" t="str">
        <f t="shared" si="4"/>
        <v>YES</v>
      </c>
    </row>
    <row r="27" spans="1:25" x14ac:dyDescent="0.25">
      <c r="A27" t="s">
        <v>90</v>
      </c>
      <c r="B27" s="1">
        <v>2011</v>
      </c>
      <c r="C27">
        <v>68220</v>
      </c>
      <c r="D27">
        <v>8581</v>
      </c>
      <c r="E27">
        <v>11676</v>
      </c>
      <c r="F27">
        <v>47</v>
      </c>
      <c r="G27">
        <f t="shared" si="0"/>
        <v>11723</v>
      </c>
      <c r="H27">
        <v>152000</v>
      </c>
      <c r="I27">
        <v>198500</v>
      </c>
      <c r="J27">
        <v>100614</v>
      </c>
      <c r="K27">
        <v>39854</v>
      </c>
      <c r="L27">
        <v>36316</v>
      </c>
      <c r="M27">
        <v>189074</v>
      </c>
      <c r="N27">
        <v>2.17</v>
      </c>
      <c r="O27">
        <v>19737</v>
      </c>
      <c r="P27">
        <v>9.1</v>
      </c>
      <c r="Q27">
        <v>47102</v>
      </c>
      <c r="R27">
        <v>15483.1</v>
      </c>
      <c r="S27">
        <v>102408</v>
      </c>
      <c r="U27">
        <f t="shared" si="1"/>
        <v>0.34367758186397984</v>
      </c>
      <c r="V27">
        <f t="shared" si="2"/>
        <v>4.3229219143576823E-2</v>
      </c>
      <c r="W27">
        <f t="shared" si="3"/>
        <v>5.9057934508816121E-2</v>
      </c>
      <c r="Y27" t="str">
        <f t="shared" si="4"/>
        <v>NO</v>
      </c>
    </row>
    <row r="28" spans="1:25" x14ac:dyDescent="0.25">
      <c r="A28" t="s">
        <v>90</v>
      </c>
      <c r="B28" s="1">
        <v>2012</v>
      </c>
      <c r="C28">
        <v>62223</v>
      </c>
      <c r="D28">
        <v>7881</v>
      </c>
      <c r="E28">
        <v>23708</v>
      </c>
      <c r="F28">
        <v>80</v>
      </c>
      <c r="G28">
        <f t="shared" si="0"/>
        <v>23788</v>
      </c>
      <c r="H28">
        <v>288000</v>
      </c>
      <c r="I28">
        <v>220000</v>
      </c>
      <c r="J28">
        <v>95233</v>
      </c>
      <c r="K28">
        <v>50386</v>
      </c>
      <c r="L28">
        <v>16991</v>
      </c>
      <c r="M28">
        <v>195293</v>
      </c>
      <c r="N28">
        <v>1.62</v>
      </c>
      <c r="O28">
        <v>29266</v>
      </c>
      <c r="P28">
        <v>13.84</v>
      </c>
      <c r="Q28">
        <v>58000</v>
      </c>
      <c r="R28">
        <v>13350.7</v>
      </c>
      <c r="S28">
        <v>117111</v>
      </c>
      <c r="U28">
        <f t="shared" si="1"/>
        <v>0.28283181818181818</v>
      </c>
      <c r="V28">
        <f t="shared" si="2"/>
        <v>3.582272727272727E-2</v>
      </c>
      <c r="W28">
        <f t="shared" si="3"/>
        <v>0.10812727272727272</v>
      </c>
      <c r="Y28" t="str">
        <f t="shared" si="4"/>
        <v>YES</v>
      </c>
    </row>
    <row r="29" spans="1:25" x14ac:dyDescent="0.25">
      <c r="A29" t="s">
        <v>90</v>
      </c>
      <c r="B29" s="1">
        <v>2013</v>
      </c>
      <c r="C29">
        <v>58000</v>
      </c>
      <c r="D29">
        <v>7473</v>
      </c>
      <c r="E29">
        <v>36284</v>
      </c>
      <c r="F29">
        <v>123</v>
      </c>
      <c r="G29">
        <f t="shared" si="0"/>
        <v>36407</v>
      </c>
      <c r="H29">
        <v>403000</v>
      </c>
      <c r="I29">
        <v>345500</v>
      </c>
      <c r="J29">
        <v>91547</v>
      </c>
      <c r="K29">
        <v>63648</v>
      </c>
      <c r="L29">
        <v>18181</v>
      </c>
      <c r="M29">
        <v>205106</v>
      </c>
      <c r="N29">
        <v>2.37</v>
      </c>
      <c r="O29">
        <v>32631</v>
      </c>
      <c r="P29">
        <v>14.65</v>
      </c>
      <c r="Q29">
        <v>54000</v>
      </c>
      <c r="R29">
        <v>23864.3</v>
      </c>
      <c r="S29">
        <v>129637</v>
      </c>
      <c r="U29">
        <f t="shared" si="1"/>
        <v>0.16787264833574531</v>
      </c>
      <c r="V29">
        <f t="shared" si="2"/>
        <v>2.1629522431259044E-2</v>
      </c>
      <c r="W29">
        <f t="shared" si="3"/>
        <v>0.10537481910274964</v>
      </c>
      <c r="Y29" t="str">
        <f t="shared" si="4"/>
        <v>YES</v>
      </c>
    </row>
    <row r="30" spans="1:25" x14ac:dyDescent="0.25">
      <c r="A30" t="s">
        <v>90</v>
      </c>
      <c r="B30" s="1">
        <v>2014</v>
      </c>
      <c r="C30">
        <v>44500</v>
      </c>
      <c r="D30">
        <v>8453</v>
      </c>
      <c r="E30">
        <v>33407</v>
      </c>
      <c r="F30">
        <v>159</v>
      </c>
      <c r="G30">
        <f t="shared" si="0"/>
        <v>33566</v>
      </c>
      <c r="H30">
        <v>334000</v>
      </c>
      <c r="I30">
        <v>368500</v>
      </c>
      <c r="J30">
        <v>91927</v>
      </c>
      <c r="K30">
        <v>61985</v>
      </c>
      <c r="L30">
        <v>18021</v>
      </c>
      <c r="M30">
        <v>204175</v>
      </c>
      <c r="N30">
        <v>3.17</v>
      </c>
      <c r="O30">
        <v>32410</v>
      </c>
      <c r="P30">
        <v>14.29</v>
      </c>
      <c r="Q30">
        <v>39500</v>
      </c>
      <c r="R30">
        <v>21323.4</v>
      </c>
      <c r="S30">
        <v>142063</v>
      </c>
      <c r="U30">
        <f t="shared" si="1"/>
        <v>0.12075983717774763</v>
      </c>
      <c r="V30">
        <f t="shared" si="2"/>
        <v>2.2938941655359566E-2</v>
      </c>
      <c r="W30">
        <f t="shared" si="3"/>
        <v>9.1088195386702847E-2</v>
      </c>
      <c r="Y30" t="str">
        <f t="shared" si="4"/>
        <v>YES</v>
      </c>
    </row>
    <row r="31" spans="1:25" x14ac:dyDescent="0.25">
      <c r="A31" t="s">
        <v>90</v>
      </c>
      <c r="B31" s="1">
        <v>2015</v>
      </c>
      <c r="C31">
        <v>35063</v>
      </c>
      <c r="D31">
        <v>7620</v>
      </c>
      <c r="E31">
        <v>34954</v>
      </c>
      <c r="F31">
        <v>152</v>
      </c>
      <c r="G31">
        <f t="shared" si="0"/>
        <v>35106</v>
      </c>
      <c r="H31">
        <v>200000</v>
      </c>
      <c r="I31">
        <v>267000</v>
      </c>
      <c r="J31">
        <v>93999</v>
      </c>
      <c r="K31">
        <v>59221</v>
      </c>
      <c r="L31">
        <v>21628</v>
      </c>
      <c r="M31">
        <v>203663</v>
      </c>
      <c r="N31">
        <v>2.36</v>
      </c>
      <c r="O31">
        <v>26638</v>
      </c>
      <c r="P31">
        <v>10.91</v>
      </c>
      <c r="Q31">
        <v>29188</v>
      </c>
      <c r="R31">
        <v>17208.400000000001</v>
      </c>
      <c r="S31">
        <v>148017</v>
      </c>
      <c r="U31">
        <f t="shared" si="1"/>
        <v>0.13132209737827716</v>
      </c>
      <c r="V31">
        <f t="shared" si="2"/>
        <v>2.8539325842696629E-2</v>
      </c>
      <c r="W31">
        <f t="shared" si="3"/>
        <v>0.13148314606741573</v>
      </c>
      <c r="Y31" t="str">
        <f t="shared" si="4"/>
        <v>YES</v>
      </c>
    </row>
    <row r="32" spans="1:25" x14ac:dyDescent="0.25">
      <c r="A32" t="s">
        <v>90</v>
      </c>
      <c r="B32" s="1">
        <v>2016</v>
      </c>
      <c r="C32">
        <v>28313</v>
      </c>
      <c r="D32">
        <v>5698</v>
      </c>
      <c r="E32">
        <v>27327</v>
      </c>
      <c r="F32">
        <v>516</v>
      </c>
      <c r="G32">
        <f t="shared" si="0"/>
        <v>27843</v>
      </c>
      <c r="H32">
        <v>296000</v>
      </c>
      <c r="I32">
        <v>248000</v>
      </c>
      <c r="J32">
        <v>96208</v>
      </c>
      <c r="K32">
        <v>54458</v>
      </c>
      <c r="L32">
        <v>22305</v>
      </c>
      <c r="M32">
        <v>208453</v>
      </c>
      <c r="N32">
        <v>1.17</v>
      </c>
      <c r="O32">
        <v>23796</v>
      </c>
      <c r="P32">
        <v>10.46</v>
      </c>
      <c r="Q32">
        <v>22438</v>
      </c>
      <c r="R32">
        <v>5454.9</v>
      </c>
      <c r="S32">
        <v>158750</v>
      </c>
      <c r="U32">
        <f t="shared" si="1"/>
        <v>0.11416532258064516</v>
      </c>
      <c r="V32">
        <f t="shared" si="2"/>
        <v>2.2975806451612905E-2</v>
      </c>
      <c r="W32">
        <f t="shared" si="3"/>
        <v>0.11227016129032258</v>
      </c>
      <c r="Y32" t="str">
        <f t="shared" si="4"/>
        <v>YES</v>
      </c>
    </row>
    <row r="33" spans="1:25" x14ac:dyDescent="0.25">
      <c r="A33" t="s">
        <v>90</v>
      </c>
      <c r="B33" s="1">
        <v>2017</v>
      </c>
      <c r="C33">
        <v>22438</v>
      </c>
      <c r="D33">
        <v>8050</v>
      </c>
      <c r="E33">
        <v>18183</v>
      </c>
      <c r="F33">
        <v>395</v>
      </c>
      <c r="G33">
        <f t="shared" si="0"/>
        <v>18578</v>
      </c>
      <c r="H33">
        <v>156000</v>
      </c>
      <c r="I33">
        <v>226000</v>
      </c>
      <c r="J33">
        <v>93826</v>
      </c>
      <c r="K33">
        <v>55099</v>
      </c>
      <c r="L33">
        <v>21165</v>
      </c>
      <c r="M33">
        <v>195162</v>
      </c>
      <c r="N33">
        <v>1.81</v>
      </c>
      <c r="O33">
        <v>8861</v>
      </c>
      <c r="P33">
        <v>3.18</v>
      </c>
      <c r="Q33">
        <v>16563</v>
      </c>
      <c r="R33">
        <v>12694.3</v>
      </c>
      <c r="S33">
        <v>151565</v>
      </c>
      <c r="U33">
        <f t="shared" si="1"/>
        <v>9.9283185840707971E-2</v>
      </c>
      <c r="V33">
        <f t="shared" si="2"/>
        <v>3.5619469026548674E-2</v>
      </c>
      <c r="W33">
        <f t="shared" si="3"/>
        <v>8.2203539823008848E-2</v>
      </c>
      <c r="Y33" t="str">
        <f t="shared" si="4"/>
        <v>YES</v>
      </c>
    </row>
    <row r="34" spans="1:25" x14ac:dyDescent="0.25">
      <c r="A34" t="s">
        <v>90</v>
      </c>
      <c r="B34" s="1">
        <v>2018</v>
      </c>
      <c r="C34">
        <v>27549</v>
      </c>
      <c r="D34">
        <v>21772</v>
      </c>
      <c r="E34">
        <v>10384</v>
      </c>
      <c r="F34">
        <v>58</v>
      </c>
      <c r="G34">
        <f t="shared" si="0"/>
        <v>10442</v>
      </c>
      <c r="H34">
        <v>76000</v>
      </c>
      <c r="I34">
        <v>116000</v>
      </c>
      <c r="J34">
        <v>87584</v>
      </c>
      <c r="K34">
        <v>64542</v>
      </c>
      <c r="L34">
        <v>27894</v>
      </c>
      <c r="M34">
        <v>199770</v>
      </c>
      <c r="N34">
        <v>1.06</v>
      </c>
      <c r="O34">
        <v>2173</v>
      </c>
      <c r="P34">
        <v>0.36</v>
      </c>
      <c r="Q34">
        <v>20360</v>
      </c>
      <c r="R34">
        <v>6340.5</v>
      </c>
      <c r="S34">
        <v>146035</v>
      </c>
      <c r="U34">
        <f t="shared" si="1"/>
        <v>0.23749137931034484</v>
      </c>
      <c r="V34">
        <f t="shared" si="2"/>
        <v>0.18768965517241379</v>
      </c>
      <c r="W34">
        <f t="shared" si="3"/>
        <v>9.0017241379310345E-2</v>
      </c>
      <c r="Y34" t="str">
        <f t="shared" si="4"/>
        <v>YES</v>
      </c>
    </row>
    <row r="35" spans="1:25" x14ac:dyDescent="0.25">
      <c r="A35" t="s">
        <v>89</v>
      </c>
      <c r="B35" s="1">
        <v>2010</v>
      </c>
      <c r="C35">
        <v>288301</v>
      </c>
      <c r="D35">
        <v>61267</v>
      </c>
      <c r="E35">
        <v>22452</v>
      </c>
      <c r="F35">
        <v>0</v>
      </c>
      <c r="G35">
        <f t="shared" si="0"/>
        <v>22452</v>
      </c>
      <c r="H35">
        <v>296433</v>
      </c>
      <c r="I35">
        <v>250550</v>
      </c>
      <c r="J35">
        <v>391555</v>
      </c>
      <c r="K35">
        <v>129501</v>
      </c>
      <c r="L35">
        <v>122215</v>
      </c>
      <c r="M35">
        <v>561645</v>
      </c>
      <c r="N35">
        <v>1.31</v>
      </c>
      <c r="O35">
        <v>49305</v>
      </c>
      <c r="P35">
        <v>7.22</v>
      </c>
      <c r="Q35">
        <v>228508</v>
      </c>
      <c r="R35">
        <v>140085.9</v>
      </c>
      <c r="S35">
        <v>172318</v>
      </c>
      <c r="U35">
        <f t="shared" si="1"/>
        <v>1.150672520454999</v>
      </c>
      <c r="V35">
        <f t="shared" si="2"/>
        <v>0.24453003392536421</v>
      </c>
      <c r="W35">
        <f t="shared" si="3"/>
        <v>8.9610856116543611E-2</v>
      </c>
      <c r="Y35" t="str">
        <f t="shared" si="4"/>
        <v>NO</v>
      </c>
    </row>
    <row r="36" spans="1:25" x14ac:dyDescent="0.25">
      <c r="A36" t="s">
        <v>89</v>
      </c>
      <c r="B36" s="1">
        <v>2011</v>
      </c>
      <c r="C36">
        <v>368989</v>
      </c>
      <c r="D36">
        <v>77829</v>
      </c>
      <c r="E36">
        <v>37370</v>
      </c>
      <c r="F36">
        <v>0</v>
      </c>
      <c r="G36">
        <f t="shared" si="0"/>
        <v>37370</v>
      </c>
      <c r="H36">
        <v>145809</v>
      </c>
      <c r="I36">
        <v>221121</v>
      </c>
      <c r="J36">
        <v>454838</v>
      </c>
      <c r="K36">
        <v>156814</v>
      </c>
      <c r="L36">
        <v>156619</v>
      </c>
      <c r="M36">
        <v>652442</v>
      </c>
      <c r="N36">
        <v>1.93</v>
      </c>
      <c r="O36">
        <v>26897</v>
      </c>
      <c r="P36">
        <v>0.77</v>
      </c>
      <c r="Q36">
        <v>286886</v>
      </c>
      <c r="R36">
        <v>76139.399999999994</v>
      </c>
      <c r="S36">
        <v>166494</v>
      </c>
      <c r="U36">
        <f t="shared" si="1"/>
        <v>1.6687198411729325</v>
      </c>
      <c r="V36">
        <f t="shared" si="2"/>
        <v>0.35197471067876862</v>
      </c>
      <c r="W36">
        <f t="shared" si="3"/>
        <v>0.16900249184835453</v>
      </c>
      <c r="Y36" t="str">
        <f t="shared" si="4"/>
        <v>NO</v>
      </c>
    </row>
    <row r="37" spans="1:25" x14ac:dyDescent="0.25">
      <c r="A37" t="s">
        <v>89</v>
      </c>
      <c r="B37" s="1">
        <v>2012</v>
      </c>
      <c r="C37">
        <v>360232</v>
      </c>
      <c r="D37">
        <v>63431</v>
      </c>
      <c r="E37">
        <v>27869</v>
      </c>
      <c r="F37">
        <v>0</v>
      </c>
      <c r="G37">
        <f t="shared" si="0"/>
        <v>27869</v>
      </c>
      <c r="H37">
        <v>135910</v>
      </c>
      <c r="I37">
        <v>140859.5</v>
      </c>
      <c r="J37">
        <v>456386</v>
      </c>
      <c r="K37">
        <v>147692</v>
      </c>
      <c r="L37">
        <v>142239</v>
      </c>
      <c r="M37">
        <v>646360</v>
      </c>
      <c r="N37">
        <v>1.02</v>
      </c>
      <c r="O37">
        <v>43738</v>
      </c>
      <c r="P37">
        <v>1.98</v>
      </c>
      <c r="Q37">
        <v>297211</v>
      </c>
      <c r="R37">
        <v>90236.7</v>
      </c>
      <c r="S37">
        <v>166198</v>
      </c>
      <c r="U37">
        <f t="shared" si="1"/>
        <v>2.5573851958866816</v>
      </c>
      <c r="V37">
        <f t="shared" si="2"/>
        <v>0.4503139653342515</v>
      </c>
      <c r="W37">
        <f t="shared" si="3"/>
        <v>0.19784963030537522</v>
      </c>
      <c r="Y37" t="str">
        <f t="shared" si="4"/>
        <v>NO</v>
      </c>
    </row>
    <row r="38" spans="1:25" x14ac:dyDescent="0.25">
      <c r="A38" t="s">
        <v>89</v>
      </c>
      <c r="B38" s="1">
        <v>2013</v>
      </c>
      <c r="C38">
        <v>426825</v>
      </c>
      <c r="D38">
        <v>78779</v>
      </c>
      <c r="E38">
        <v>86108</v>
      </c>
      <c r="F38">
        <v>0</v>
      </c>
      <c r="G38">
        <f t="shared" si="0"/>
        <v>86108</v>
      </c>
      <c r="H38">
        <v>195839</v>
      </c>
      <c r="I38">
        <v>165874.5</v>
      </c>
      <c r="J38">
        <v>502826</v>
      </c>
      <c r="K38">
        <v>185582</v>
      </c>
      <c r="L38">
        <v>111671</v>
      </c>
      <c r="M38">
        <v>724577</v>
      </c>
      <c r="N38">
        <v>0.82</v>
      </c>
      <c r="O38">
        <v>47793</v>
      </c>
      <c r="P38">
        <v>3.85</v>
      </c>
      <c r="Q38">
        <v>390528</v>
      </c>
      <c r="R38">
        <v>57534.8</v>
      </c>
      <c r="S38">
        <v>176431</v>
      </c>
      <c r="U38">
        <f t="shared" si="1"/>
        <v>2.5731803260899051</v>
      </c>
      <c r="V38">
        <f t="shared" si="2"/>
        <v>0.47493134870037285</v>
      </c>
      <c r="W38">
        <f t="shared" si="3"/>
        <v>0.51911535528366326</v>
      </c>
      <c r="Y38" t="str">
        <f t="shared" si="4"/>
        <v>NO</v>
      </c>
    </row>
    <row r="39" spans="1:25" x14ac:dyDescent="0.25">
      <c r="A39" t="s">
        <v>89</v>
      </c>
      <c r="B39" s="1">
        <v>2014</v>
      </c>
      <c r="C39">
        <v>441479</v>
      </c>
      <c r="D39">
        <v>76353</v>
      </c>
      <c r="E39">
        <v>46160</v>
      </c>
      <c r="F39">
        <v>0</v>
      </c>
      <c r="G39">
        <f t="shared" si="0"/>
        <v>46160</v>
      </c>
      <c r="H39">
        <v>126814</v>
      </c>
      <c r="I39">
        <v>161326.5</v>
      </c>
      <c r="J39">
        <v>591519</v>
      </c>
      <c r="K39">
        <v>145973</v>
      </c>
      <c r="L39">
        <v>132274</v>
      </c>
      <c r="M39">
        <v>770624</v>
      </c>
      <c r="N39">
        <v>1.24</v>
      </c>
      <c r="O39">
        <v>61889</v>
      </c>
      <c r="P39">
        <v>5.32</v>
      </c>
      <c r="Q39">
        <v>373511</v>
      </c>
      <c r="R39">
        <v>72326</v>
      </c>
      <c r="S39">
        <v>168545</v>
      </c>
      <c r="U39">
        <f t="shared" si="1"/>
        <v>2.7365559904913326</v>
      </c>
      <c r="V39">
        <f t="shared" si="2"/>
        <v>0.47328244274809161</v>
      </c>
      <c r="W39">
        <f t="shared" si="3"/>
        <v>0.2861278215296309</v>
      </c>
      <c r="Y39" t="str">
        <f t="shared" si="4"/>
        <v>NO</v>
      </c>
    </row>
    <row r="40" spans="1:25" x14ac:dyDescent="0.25">
      <c r="A40" t="s">
        <v>89</v>
      </c>
      <c r="B40" s="1">
        <v>2015</v>
      </c>
      <c r="C40">
        <v>428860</v>
      </c>
      <c r="D40">
        <v>65665</v>
      </c>
      <c r="E40">
        <v>41590</v>
      </c>
      <c r="F40">
        <v>0</v>
      </c>
      <c r="G40">
        <f t="shared" si="0"/>
        <v>41590</v>
      </c>
      <c r="H40">
        <v>43994</v>
      </c>
      <c r="I40">
        <v>85404</v>
      </c>
      <c r="J40">
        <v>571156</v>
      </c>
      <c r="K40">
        <v>111779</v>
      </c>
      <c r="L40">
        <v>91316</v>
      </c>
      <c r="M40">
        <v>719647</v>
      </c>
      <c r="N40">
        <v>0.86</v>
      </c>
      <c r="O40">
        <v>14153</v>
      </c>
      <c r="P40">
        <v>-1.19</v>
      </c>
      <c r="Q40">
        <v>393793</v>
      </c>
      <c r="R40">
        <v>44855.6</v>
      </c>
      <c r="S40">
        <v>130800</v>
      </c>
      <c r="U40">
        <f t="shared" si="1"/>
        <v>5.0215446583298204</v>
      </c>
      <c r="V40">
        <f t="shared" si="2"/>
        <v>0.76887499414547333</v>
      </c>
      <c r="W40">
        <f t="shared" si="3"/>
        <v>0.48697953257458665</v>
      </c>
      <c r="Y40" t="str">
        <f t="shared" si="4"/>
        <v>NO</v>
      </c>
    </row>
    <row r="41" spans="1:25" x14ac:dyDescent="0.25">
      <c r="A41" t="s">
        <v>89</v>
      </c>
      <c r="B41" s="1">
        <v>2016</v>
      </c>
      <c r="C41">
        <v>438384</v>
      </c>
      <c r="D41">
        <v>75108</v>
      </c>
      <c r="E41">
        <v>33394</v>
      </c>
      <c r="F41">
        <v>0</v>
      </c>
      <c r="G41">
        <f t="shared" si="0"/>
        <v>33394</v>
      </c>
      <c r="H41">
        <v>65274</v>
      </c>
      <c r="I41">
        <v>54634</v>
      </c>
      <c r="J41">
        <v>602440</v>
      </c>
      <c r="K41">
        <v>113371</v>
      </c>
      <c r="L41">
        <v>109144</v>
      </c>
      <c r="M41">
        <v>753628</v>
      </c>
      <c r="N41">
        <v>0.56999999999999995</v>
      </c>
      <c r="O41">
        <v>-3261</v>
      </c>
      <c r="P41">
        <v>-2.42</v>
      </c>
      <c r="Q41">
        <v>402347</v>
      </c>
      <c r="R41">
        <v>76198.2</v>
      </c>
      <c r="S41">
        <v>84971</v>
      </c>
      <c r="U41">
        <f t="shared" si="1"/>
        <v>8.0240143500384384</v>
      </c>
      <c r="V41">
        <f t="shared" si="2"/>
        <v>1.3747483252187283</v>
      </c>
      <c r="W41">
        <f t="shared" si="3"/>
        <v>0.61123110151187909</v>
      </c>
      <c r="Y41" t="str">
        <f t="shared" si="4"/>
        <v>NO</v>
      </c>
    </row>
    <row r="42" spans="1:25" x14ac:dyDescent="0.25">
      <c r="A42" t="s">
        <v>89</v>
      </c>
      <c r="B42" s="1">
        <v>2017</v>
      </c>
      <c r="C42">
        <v>440157</v>
      </c>
      <c r="D42">
        <v>71486</v>
      </c>
      <c r="E42">
        <v>51031</v>
      </c>
      <c r="F42">
        <v>300</v>
      </c>
      <c r="G42">
        <f t="shared" si="0"/>
        <v>51331</v>
      </c>
      <c r="H42">
        <v>98546</v>
      </c>
      <c r="I42">
        <v>81910</v>
      </c>
      <c r="J42">
        <v>612020</v>
      </c>
      <c r="K42">
        <v>134620</v>
      </c>
      <c r="L42">
        <v>133958</v>
      </c>
      <c r="M42">
        <v>778776</v>
      </c>
      <c r="N42">
        <v>1.4</v>
      </c>
      <c r="O42">
        <v>-11738</v>
      </c>
      <c r="P42">
        <v>-2.5499999999999998</v>
      </c>
      <c r="Q42">
        <v>413363</v>
      </c>
      <c r="R42">
        <v>40013.800000000003</v>
      </c>
      <c r="S42">
        <v>49079</v>
      </c>
      <c r="U42">
        <f t="shared" si="1"/>
        <v>5.3736662190208762</v>
      </c>
      <c r="V42">
        <f t="shared" si="2"/>
        <v>0.87273837138322552</v>
      </c>
      <c r="W42">
        <f t="shared" si="3"/>
        <v>0.62667561958246853</v>
      </c>
      <c r="Y42" t="str">
        <f t="shared" si="4"/>
        <v>NO</v>
      </c>
    </row>
    <row r="43" spans="1:25" x14ac:dyDescent="0.25">
      <c r="A43" t="s">
        <v>89</v>
      </c>
      <c r="B43" s="1">
        <v>2018</v>
      </c>
      <c r="C43">
        <v>433435</v>
      </c>
      <c r="D43">
        <v>74949</v>
      </c>
      <c r="E43">
        <v>32196</v>
      </c>
      <c r="F43">
        <v>0</v>
      </c>
      <c r="G43">
        <f t="shared" si="0"/>
        <v>32196</v>
      </c>
      <c r="H43">
        <v>122768</v>
      </c>
      <c r="I43">
        <v>110657</v>
      </c>
      <c r="J43">
        <v>636514</v>
      </c>
      <c r="K43">
        <v>120842</v>
      </c>
      <c r="L43">
        <v>163197</v>
      </c>
      <c r="M43">
        <v>786939</v>
      </c>
      <c r="N43">
        <v>2.23</v>
      </c>
      <c r="O43">
        <v>50304</v>
      </c>
      <c r="P43">
        <v>2.94</v>
      </c>
      <c r="Q43">
        <v>404429</v>
      </c>
      <c r="R43">
        <v>33865.9</v>
      </c>
      <c r="S43">
        <v>52021</v>
      </c>
      <c r="U43">
        <f t="shared" si="1"/>
        <v>3.9169234662063857</v>
      </c>
      <c r="V43">
        <f t="shared" si="2"/>
        <v>0.67730916254733098</v>
      </c>
      <c r="W43">
        <f t="shared" si="3"/>
        <v>0.2909531254236063</v>
      </c>
      <c r="Y43" t="str">
        <f t="shared" si="4"/>
        <v>NO</v>
      </c>
    </row>
    <row r="44" spans="1:25" x14ac:dyDescent="0.25">
      <c r="A44" t="s">
        <v>88</v>
      </c>
      <c r="B44" s="1">
        <v>2010</v>
      </c>
      <c r="C44">
        <v>10945</v>
      </c>
      <c r="D44">
        <v>4423</v>
      </c>
      <c r="E44">
        <v>4514</v>
      </c>
      <c r="F44">
        <v>0</v>
      </c>
      <c r="G44">
        <f t="shared" si="0"/>
        <v>4514</v>
      </c>
      <c r="H44">
        <v>28586</v>
      </c>
      <c r="I44">
        <v>27512</v>
      </c>
      <c r="J44">
        <v>18510</v>
      </c>
      <c r="K44">
        <v>15809</v>
      </c>
      <c r="L44">
        <v>13446</v>
      </c>
      <c r="M44">
        <v>34319</v>
      </c>
      <c r="N44">
        <v>1.93</v>
      </c>
      <c r="O44">
        <v>4225</v>
      </c>
      <c r="P44">
        <v>11.26</v>
      </c>
      <c r="Q44">
        <v>5203</v>
      </c>
      <c r="R44">
        <v>19878.8</v>
      </c>
      <c r="S44">
        <v>13623</v>
      </c>
      <c r="U44">
        <f t="shared" si="1"/>
        <v>0.39782640302413491</v>
      </c>
      <c r="V44">
        <f t="shared" si="2"/>
        <v>0.1607662111078802</v>
      </c>
      <c r="W44">
        <f t="shared" si="3"/>
        <v>0.16407385867984881</v>
      </c>
      <c r="Y44" t="str">
        <f t="shared" si="4"/>
        <v>NO</v>
      </c>
    </row>
    <row r="45" spans="1:25" x14ac:dyDescent="0.25">
      <c r="A45" t="s">
        <v>88</v>
      </c>
      <c r="B45" s="1">
        <v>2011</v>
      </c>
      <c r="C45">
        <v>16200</v>
      </c>
      <c r="D45">
        <v>5217</v>
      </c>
      <c r="E45">
        <v>4858</v>
      </c>
      <c r="F45">
        <v>0</v>
      </c>
      <c r="G45">
        <f t="shared" si="0"/>
        <v>4858</v>
      </c>
      <c r="H45">
        <v>47296</v>
      </c>
      <c r="I45">
        <v>37941</v>
      </c>
      <c r="J45">
        <v>27917</v>
      </c>
      <c r="K45">
        <v>20771</v>
      </c>
      <c r="L45">
        <v>17736</v>
      </c>
      <c r="M45">
        <v>48688</v>
      </c>
      <c r="N45">
        <v>1.76</v>
      </c>
      <c r="O45">
        <v>4473</v>
      </c>
      <c r="P45">
        <v>8.39</v>
      </c>
      <c r="Q45">
        <v>10908</v>
      </c>
      <c r="R45">
        <v>8631.6</v>
      </c>
      <c r="S45">
        <v>17568</v>
      </c>
      <c r="U45">
        <f t="shared" si="1"/>
        <v>0.42697873013362853</v>
      </c>
      <c r="V45">
        <f t="shared" si="2"/>
        <v>0.13750296513007038</v>
      </c>
      <c r="W45">
        <f t="shared" si="3"/>
        <v>0.12804090561661527</v>
      </c>
      <c r="Y45" t="str">
        <f t="shared" si="4"/>
        <v>NO</v>
      </c>
    </row>
    <row r="46" spans="1:25" x14ac:dyDescent="0.25">
      <c r="A46" t="s">
        <v>88</v>
      </c>
      <c r="B46" s="1">
        <v>2012</v>
      </c>
      <c r="C46">
        <v>21955</v>
      </c>
      <c r="D46">
        <v>8259</v>
      </c>
      <c r="E46">
        <v>2619</v>
      </c>
      <c r="F46">
        <v>0</v>
      </c>
      <c r="G46">
        <f t="shared" si="0"/>
        <v>2619</v>
      </c>
      <c r="H46">
        <v>49223</v>
      </c>
      <c r="I46">
        <v>48259.5</v>
      </c>
      <c r="J46">
        <v>27678</v>
      </c>
      <c r="K46">
        <v>32134</v>
      </c>
      <c r="L46">
        <v>29819</v>
      </c>
      <c r="M46">
        <v>59812</v>
      </c>
      <c r="N46">
        <v>2.02</v>
      </c>
      <c r="O46">
        <v>6501</v>
      </c>
      <c r="P46">
        <v>9.75</v>
      </c>
      <c r="Q46">
        <v>6177</v>
      </c>
      <c r="R46">
        <v>7942.8</v>
      </c>
      <c r="S46">
        <v>20507</v>
      </c>
      <c r="U46">
        <f t="shared" si="1"/>
        <v>0.45493633377884146</v>
      </c>
      <c r="V46">
        <f t="shared" si="2"/>
        <v>0.1711372890311752</v>
      </c>
      <c r="W46">
        <f t="shared" si="3"/>
        <v>5.4269107636838343E-2</v>
      </c>
      <c r="Y46" t="str">
        <f t="shared" si="4"/>
        <v>NO</v>
      </c>
    </row>
    <row r="47" spans="1:25" x14ac:dyDescent="0.25">
      <c r="A47" t="s">
        <v>88</v>
      </c>
      <c r="B47" s="1">
        <v>2013</v>
      </c>
      <c r="C47">
        <v>27137</v>
      </c>
      <c r="D47">
        <v>10177</v>
      </c>
      <c r="E47">
        <v>2371</v>
      </c>
      <c r="F47">
        <v>0</v>
      </c>
      <c r="G47">
        <f t="shared" si="0"/>
        <v>2371</v>
      </c>
      <c r="H47">
        <v>70318</v>
      </c>
      <c r="I47">
        <v>59770.5</v>
      </c>
      <c r="J47">
        <v>29460</v>
      </c>
      <c r="K47">
        <v>29814</v>
      </c>
      <c r="L47">
        <v>26698</v>
      </c>
      <c r="M47">
        <v>59274</v>
      </c>
      <c r="N47">
        <v>2.72</v>
      </c>
      <c r="O47">
        <v>6017</v>
      </c>
      <c r="P47">
        <v>8.3000000000000007</v>
      </c>
      <c r="Q47">
        <v>6138</v>
      </c>
      <c r="R47">
        <v>4886.3999999999996</v>
      </c>
      <c r="S47">
        <v>22591</v>
      </c>
      <c r="U47">
        <f t="shared" si="1"/>
        <v>0.45401995967910591</v>
      </c>
      <c r="V47">
        <f t="shared" si="2"/>
        <v>0.1702679415430689</v>
      </c>
      <c r="W47">
        <f t="shared" si="3"/>
        <v>3.9668398290126403E-2</v>
      </c>
      <c r="Y47" t="str">
        <f t="shared" si="4"/>
        <v>NO</v>
      </c>
    </row>
    <row r="48" spans="1:25" x14ac:dyDescent="0.25">
      <c r="A48" t="s">
        <v>88</v>
      </c>
      <c r="B48" s="1">
        <v>2014</v>
      </c>
      <c r="C48">
        <v>25344</v>
      </c>
      <c r="D48">
        <v>15213</v>
      </c>
      <c r="E48">
        <v>10351</v>
      </c>
      <c r="F48">
        <v>0</v>
      </c>
      <c r="G48">
        <f t="shared" si="0"/>
        <v>10351</v>
      </c>
      <c r="H48">
        <v>71763</v>
      </c>
      <c r="I48">
        <v>71040.5</v>
      </c>
      <c r="J48">
        <v>31113</v>
      </c>
      <c r="K48">
        <v>45618</v>
      </c>
      <c r="L48">
        <v>44988</v>
      </c>
      <c r="M48">
        <v>76731</v>
      </c>
      <c r="N48">
        <v>2.9</v>
      </c>
      <c r="O48">
        <v>6782</v>
      </c>
      <c r="P48">
        <v>8.18</v>
      </c>
      <c r="Q48">
        <v>2667</v>
      </c>
      <c r="R48">
        <v>6795.3</v>
      </c>
      <c r="S48">
        <v>24894</v>
      </c>
      <c r="U48">
        <f t="shared" si="1"/>
        <v>0.35675424581752663</v>
      </c>
      <c r="V48">
        <f t="shared" si="2"/>
        <v>0.21414545224203096</v>
      </c>
      <c r="W48">
        <f t="shared" si="3"/>
        <v>0.14570561862599504</v>
      </c>
      <c r="Y48" t="str">
        <f t="shared" si="4"/>
        <v>NO</v>
      </c>
    </row>
    <row r="49" spans="1:25" x14ac:dyDescent="0.25">
      <c r="A49" t="s">
        <v>88</v>
      </c>
      <c r="B49" s="1">
        <v>2015</v>
      </c>
      <c r="C49">
        <v>36413</v>
      </c>
      <c r="D49">
        <v>16064</v>
      </c>
      <c r="E49">
        <v>6001</v>
      </c>
      <c r="F49">
        <v>0</v>
      </c>
      <c r="G49">
        <f t="shared" si="0"/>
        <v>6001</v>
      </c>
      <c r="H49">
        <v>71763</v>
      </c>
      <c r="I49">
        <v>71763</v>
      </c>
      <c r="J49">
        <v>29774</v>
      </c>
      <c r="K49">
        <v>40591</v>
      </c>
      <c r="L49">
        <v>39007</v>
      </c>
      <c r="M49">
        <v>70365</v>
      </c>
      <c r="N49">
        <v>2.66</v>
      </c>
      <c r="O49">
        <v>6279</v>
      </c>
      <c r="P49">
        <v>7.47</v>
      </c>
      <c r="Q49">
        <v>269</v>
      </c>
      <c r="R49">
        <v>9402.4</v>
      </c>
      <c r="S49">
        <v>26935</v>
      </c>
      <c r="U49">
        <f t="shared" si="1"/>
        <v>0.50740632359293791</v>
      </c>
      <c r="V49">
        <f t="shared" si="2"/>
        <v>0.22384794392653595</v>
      </c>
      <c r="W49">
        <f t="shared" si="3"/>
        <v>8.3622479550743423E-2</v>
      </c>
      <c r="Y49" t="str">
        <f t="shared" si="4"/>
        <v>NO</v>
      </c>
    </row>
    <row r="50" spans="1:25" x14ac:dyDescent="0.25">
      <c r="A50" t="s">
        <v>88</v>
      </c>
      <c r="B50" s="1">
        <v>2016</v>
      </c>
      <c r="C50">
        <v>20757</v>
      </c>
      <c r="D50">
        <v>19201</v>
      </c>
      <c r="E50">
        <v>6057</v>
      </c>
      <c r="F50">
        <v>0</v>
      </c>
      <c r="G50">
        <f t="shared" si="0"/>
        <v>6057</v>
      </c>
      <c r="H50">
        <v>71041</v>
      </c>
      <c r="I50">
        <v>71402</v>
      </c>
      <c r="J50">
        <v>29362</v>
      </c>
      <c r="K50">
        <v>34245</v>
      </c>
      <c r="L50">
        <v>31809</v>
      </c>
      <c r="M50">
        <v>63608</v>
      </c>
      <c r="N50">
        <v>2.52</v>
      </c>
      <c r="O50">
        <v>4843</v>
      </c>
      <c r="P50">
        <v>6.7</v>
      </c>
      <c r="Q50">
        <v>304</v>
      </c>
      <c r="R50">
        <v>298.8</v>
      </c>
      <c r="S50">
        <v>27694</v>
      </c>
      <c r="U50">
        <f t="shared" si="1"/>
        <v>0.29070614268507883</v>
      </c>
      <c r="V50">
        <f t="shared" si="2"/>
        <v>0.26891403602139996</v>
      </c>
      <c r="W50">
        <f t="shared" si="3"/>
        <v>8.4829556595053354E-2</v>
      </c>
      <c r="Y50" t="str">
        <f t="shared" si="4"/>
        <v>YES</v>
      </c>
    </row>
    <row r="51" spans="1:25" x14ac:dyDescent="0.25">
      <c r="A51" t="s">
        <v>88</v>
      </c>
      <c r="B51" s="1">
        <v>2017</v>
      </c>
      <c r="C51">
        <v>23574</v>
      </c>
      <c r="D51">
        <v>14558</v>
      </c>
      <c r="E51">
        <v>4197</v>
      </c>
      <c r="F51">
        <v>0</v>
      </c>
      <c r="G51">
        <f t="shared" si="0"/>
        <v>4197</v>
      </c>
      <c r="H51">
        <v>64057</v>
      </c>
      <c r="I51">
        <v>67549</v>
      </c>
      <c r="J51">
        <v>31169</v>
      </c>
      <c r="K51">
        <v>36930</v>
      </c>
      <c r="L51">
        <v>34146</v>
      </c>
      <c r="M51">
        <v>68099</v>
      </c>
      <c r="N51">
        <v>2.2599999999999998</v>
      </c>
      <c r="O51">
        <v>5472</v>
      </c>
      <c r="P51">
        <v>7</v>
      </c>
      <c r="Q51">
        <v>114</v>
      </c>
      <c r="R51">
        <v>2164.8000000000002</v>
      </c>
      <c r="S51">
        <v>29760</v>
      </c>
      <c r="U51">
        <f t="shared" si="1"/>
        <v>0.34899110275503709</v>
      </c>
      <c r="V51">
        <f t="shared" si="2"/>
        <v>0.21551762424314203</v>
      </c>
      <c r="W51">
        <f t="shared" si="3"/>
        <v>6.2132674058831369E-2</v>
      </c>
      <c r="Y51" t="str">
        <f t="shared" si="4"/>
        <v>NO</v>
      </c>
    </row>
    <row r="52" spans="1:25" x14ac:dyDescent="0.25">
      <c r="A52" t="s">
        <v>88</v>
      </c>
      <c r="B52" s="1">
        <v>2018</v>
      </c>
      <c r="C52">
        <v>26530</v>
      </c>
      <c r="D52">
        <v>8218</v>
      </c>
      <c r="E52">
        <v>7112</v>
      </c>
      <c r="F52">
        <v>0</v>
      </c>
      <c r="G52">
        <f t="shared" si="0"/>
        <v>7112</v>
      </c>
      <c r="H52">
        <v>37372</v>
      </c>
      <c r="I52">
        <v>50714.5</v>
      </c>
      <c r="J52">
        <v>29790</v>
      </c>
      <c r="K52">
        <v>34465</v>
      </c>
      <c r="L52">
        <v>29924</v>
      </c>
      <c r="M52">
        <v>64255</v>
      </c>
      <c r="N52">
        <v>1.83</v>
      </c>
      <c r="O52">
        <v>4437</v>
      </c>
      <c r="P52">
        <v>5.63</v>
      </c>
      <c r="Q52">
        <v>0</v>
      </c>
      <c r="R52">
        <v>185.1</v>
      </c>
      <c r="S52">
        <v>32909</v>
      </c>
      <c r="U52">
        <f t="shared" si="1"/>
        <v>0.523124550177957</v>
      </c>
      <c r="V52">
        <f t="shared" si="2"/>
        <v>0.16204438572794763</v>
      </c>
      <c r="W52">
        <f t="shared" si="3"/>
        <v>0.14023602717171618</v>
      </c>
      <c r="Y52" t="str">
        <f t="shared" si="4"/>
        <v>NO</v>
      </c>
    </row>
    <row r="53" spans="1:25" x14ac:dyDescent="0.25">
      <c r="A53" t="s">
        <v>87</v>
      </c>
      <c r="B53" s="1">
        <v>2010</v>
      </c>
      <c r="C53">
        <v>67215</v>
      </c>
      <c r="D53">
        <v>7916</v>
      </c>
      <c r="E53">
        <v>1951</v>
      </c>
      <c r="F53">
        <v>239</v>
      </c>
      <c r="G53">
        <f t="shared" si="0"/>
        <v>2190</v>
      </c>
      <c r="H53">
        <v>97652</v>
      </c>
      <c r="I53">
        <v>100169.5</v>
      </c>
      <c r="J53">
        <v>109732</v>
      </c>
      <c r="K53">
        <v>13289</v>
      </c>
      <c r="L53">
        <v>17276</v>
      </c>
      <c r="M53">
        <v>127546</v>
      </c>
      <c r="N53">
        <v>2.33</v>
      </c>
      <c r="O53">
        <v>9651</v>
      </c>
      <c r="P53">
        <v>6.9</v>
      </c>
      <c r="Q53">
        <v>62907</v>
      </c>
      <c r="R53">
        <v>7846.9</v>
      </c>
      <c r="S53">
        <v>38510</v>
      </c>
      <c r="U53">
        <f t="shared" si="1"/>
        <v>0.67101263358607166</v>
      </c>
      <c r="V53">
        <f t="shared" si="2"/>
        <v>7.9026050843819723E-2</v>
      </c>
      <c r="W53">
        <f t="shared" si="3"/>
        <v>2.1862942312779837E-2</v>
      </c>
      <c r="Y53" t="str">
        <f t="shared" si="4"/>
        <v>NO</v>
      </c>
    </row>
    <row r="54" spans="1:25" x14ac:dyDescent="0.25">
      <c r="A54" t="s">
        <v>87</v>
      </c>
      <c r="B54" s="1">
        <v>2011</v>
      </c>
      <c r="C54">
        <v>59438</v>
      </c>
      <c r="D54">
        <v>10054</v>
      </c>
      <c r="E54">
        <v>5108</v>
      </c>
      <c r="F54">
        <v>244</v>
      </c>
      <c r="G54">
        <f t="shared" si="0"/>
        <v>5352</v>
      </c>
      <c r="H54">
        <v>86142</v>
      </c>
      <c r="I54">
        <v>91897</v>
      </c>
      <c r="J54">
        <v>95900</v>
      </c>
      <c r="K54">
        <v>19181</v>
      </c>
      <c r="L54">
        <v>15931</v>
      </c>
      <c r="M54">
        <v>119564</v>
      </c>
      <c r="N54">
        <v>2.1800000000000002</v>
      </c>
      <c r="O54">
        <v>5868</v>
      </c>
      <c r="P54">
        <v>4.16</v>
      </c>
      <c r="Q54">
        <v>54565</v>
      </c>
      <c r="R54">
        <v>1098.2</v>
      </c>
      <c r="S54">
        <v>39684</v>
      </c>
      <c r="U54">
        <f t="shared" si="1"/>
        <v>0.6467893402396161</v>
      </c>
      <c r="V54">
        <f t="shared" si="2"/>
        <v>0.1094050948344342</v>
      </c>
      <c r="W54">
        <f t="shared" si="3"/>
        <v>5.8239115531518983E-2</v>
      </c>
      <c r="Y54" t="str">
        <f t="shared" si="4"/>
        <v>NO</v>
      </c>
    </row>
    <row r="55" spans="1:25" x14ac:dyDescent="0.25">
      <c r="A55" t="s">
        <v>87</v>
      </c>
      <c r="B55" s="1">
        <v>2012</v>
      </c>
      <c r="C55">
        <v>52617</v>
      </c>
      <c r="D55">
        <v>13965</v>
      </c>
      <c r="E55">
        <v>12279</v>
      </c>
      <c r="F55">
        <v>298</v>
      </c>
      <c r="G55">
        <f t="shared" si="0"/>
        <v>12577</v>
      </c>
      <c r="H55">
        <v>89919</v>
      </c>
      <c r="I55">
        <v>88030.5</v>
      </c>
      <c r="J55">
        <v>89842</v>
      </c>
      <c r="K55">
        <v>28943</v>
      </c>
      <c r="L55">
        <v>21371</v>
      </c>
      <c r="M55">
        <v>123239</v>
      </c>
      <c r="N55">
        <v>1.93</v>
      </c>
      <c r="O55">
        <v>10472</v>
      </c>
      <c r="P55">
        <v>7.7</v>
      </c>
      <c r="Q55">
        <v>47574</v>
      </c>
      <c r="R55">
        <v>10.199999999999999</v>
      </c>
      <c r="S55">
        <v>44318</v>
      </c>
      <c r="U55">
        <f t="shared" si="1"/>
        <v>0.59771329255201322</v>
      </c>
      <c r="V55">
        <f t="shared" si="2"/>
        <v>0.15863819926048359</v>
      </c>
      <c r="W55">
        <f t="shared" si="3"/>
        <v>0.14287093677759413</v>
      </c>
      <c r="Y55" t="str">
        <f t="shared" si="4"/>
        <v>NO</v>
      </c>
    </row>
    <row r="56" spans="1:25" x14ac:dyDescent="0.25">
      <c r="A56" t="s">
        <v>87</v>
      </c>
      <c r="B56" s="1">
        <v>2013</v>
      </c>
      <c r="C56">
        <v>47574</v>
      </c>
      <c r="D56">
        <v>13799</v>
      </c>
      <c r="E56">
        <v>18161</v>
      </c>
      <c r="F56">
        <v>0</v>
      </c>
      <c r="G56">
        <f t="shared" si="0"/>
        <v>18161</v>
      </c>
      <c r="H56">
        <v>107902</v>
      </c>
      <c r="I56">
        <v>98910.5</v>
      </c>
      <c r="J56">
        <v>82540</v>
      </c>
      <c r="K56">
        <v>33694</v>
      </c>
      <c r="L56">
        <v>22678</v>
      </c>
      <c r="M56">
        <v>120721</v>
      </c>
      <c r="N56">
        <v>2.0299999999999998</v>
      </c>
      <c r="O56">
        <v>8765</v>
      </c>
      <c r="P56">
        <v>6.17</v>
      </c>
      <c r="Q56">
        <v>41074</v>
      </c>
      <c r="R56">
        <v>107.7</v>
      </c>
      <c r="S56">
        <v>46855</v>
      </c>
      <c r="U56">
        <f t="shared" si="1"/>
        <v>0.48098028015225885</v>
      </c>
      <c r="V56">
        <f t="shared" si="2"/>
        <v>0.13950996102537142</v>
      </c>
      <c r="W56">
        <f t="shared" si="3"/>
        <v>0.18361043569691793</v>
      </c>
      <c r="Y56" t="str">
        <f t="shared" si="4"/>
        <v>NO</v>
      </c>
    </row>
    <row r="57" spans="1:25" x14ac:dyDescent="0.25">
      <c r="A57" t="s">
        <v>87</v>
      </c>
      <c r="B57" s="1">
        <v>2014</v>
      </c>
      <c r="C57">
        <v>41235</v>
      </c>
      <c r="D57">
        <v>7826</v>
      </c>
      <c r="E57">
        <v>27657</v>
      </c>
      <c r="F57">
        <v>374</v>
      </c>
      <c r="G57">
        <f t="shared" si="0"/>
        <v>28031</v>
      </c>
      <c r="H57">
        <v>116534</v>
      </c>
      <c r="I57">
        <v>112218</v>
      </c>
      <c r="J57">
        <v>75890</v>
      </c>
      <c r="K57">
        <v>37248</v>
      </c>
      <c r="L57">
        <v>27236</v>
      </c>
      <c r="M57">
        <v>118629</v>
      </c>
      <c r="N57">
        <v>2.42</v>
      </c>
      <c r="O57">
        <v>8206</v>
      </c>
      <c r="P57">
        <v>5.8</v>
      </c>
      <c r="Q57">
        <v>32929</v>
      </c>
      <c r="R57">
        <v>171.9</v>
      </c>
      <c r="S57">
        <v>48471</v>
      </c>
      <c r="U57">
        <f t="shared" si="1"/>
        <v>0.36745441907715337</v>
      </c>
      <c r="V57">
        <f t="shared" si="2"/>
        <v>6.9739257516619441E-2</v>
      </c>
      <c r="W57">
        <f t="shared" si="3"/>
        <v>0.24979058618047015</v>
      </c>
      <c r="Y57" t="str">
        <f t="shared" si="4"/>
        <v>NO</v>
      </c>
    </row>
    <row r="58" spans="1:25" x14ac:dyDescent="0.25">
      <c r="A58" t="s">
        <v>87</v>
      </c>
      <c r="B58" s="1">
        <v>2015</v>
      </c>
      <c r="C58">
        <v>26786</v>
      </c>
      <c r="D58">
        <v>7553</v>
      </c>
      <c r="E58">
        <v>12564</v>
      </c>
      <c r="F58">
        <v>277</v>
      </c>
      <c r="G58">
        <f t="shared" si="0"/>
        <v>12841</v>
      </c>
      <c r="H58">
        <v>116534</v>
      </c>
      <c r="I58">
        <v>116534</v>
      </c>
      <c r="J58">
        <v>71618</v>
      </c>
      <c r="K58">
        <v>21935</v>
      </c>
      <c r="L58">
        <v>30530</v>
      </c>
      <c r="M58">
        <v>109033</v>
      </c>
      <c r="N58">
        <v>2.2599999999999998</v>
      </c>
      <c r="O58">
        <v>7085</v>
      </c>
      <c r="P58">
        <v>5.72</v>
      </c>
      <c r="Q58">
        <v>17857</v>
      </c>
      <c r="R58">
        <v>236.7</v>
      </c>
      <c r="S58">
        <v>51647</v>
      </c>
      <c r="U58">
        <f t="shared" si="1"/>
        <v>0.22985566444127895</v>
      </c>
      <c r="V58">
        <f t="shared" si="2"/>
        <v>6.4813702438773227E-2</v>
      </c>
      <c r="W58">
        <f t="shared" si="3"/>
        <v>0.11019101721386033</v>
      </c>
      <c r="Y58" t="str">
        <f t="shared" si="4"/>
        <v>YES</v>
      </c>
    </row>
    <row r="59" spans="1:25" x14ac:dyDescent="0.25">
      <c r="A59" t="s">
        <v>87</v>
      </c>
      <c r="B59" s="1">
        <v>2016</v>
      </c>
      <c r="C59">
        <v>17858</v>
      </c>
      <c r="D59">
        <v>10166</v>
      </c>
      <c r="E59">
        <v>7447</v>
      </c>
      <c r="F59">
        <v>697</v>
      </c>
      <c r="G59">
        <f t="shared" si="0"/>
        <v>8144</v>
      </c>
      <c r="H59">
        <v>113657</v>
      </c>
      <c r="I59">
        <v>115095.5</v>
      </c>
      <c r="J59">
        <v>66863</v>
      </c>
      <c r="K59">
        <v>20463</v>
      </c>
      <c r="L59">
        <v>31171</v>
      </c>
      <c r="M59">
        <v>102791</v>
      </c>
      <c r="N59">
        <v>2.16</v>
      </c>
      <c r="O59">
        <v>7574</v>
      </c>
      <c r="P59">
        <v>6.3</v>
      </c>
      <c r="Q59">
        <v>8929</v>
      </c>
      <c r="R59">
        <v>2.6</v>
      </c>
      <c r="S59">
        <v>54025</v>
      </c>
      <c r="U59">
        <f t="shared" si="1"/>
        <v>0.15515810783219153</v>
      </c>
      <c r="V59">
        <f t="shared" si="2"/>
        <v>8.8326650477212401E-2</v>
      </c>
      <c r="W59">
        <f t="shared" si="3"/>
        <v>7.0758630876098544E-2</v>
      </c>
      <c r="Y59" t="str">
        <f t="shared" si="4"/>
        <v>YES</v>
      </c>
    </row>
    <row r="60" spans="1:25" x14ac:dyDescent="0.25">
      <c r="A60" t="s">
        <v>87</v>
      </c>
      <c r="B60" s="1">
        <v>2017</v>
      </c>
      <c r="C60">
        <v>8929</v>
      </c>
      <c r="D60">
        <v>9724</v>
      </c>
      <c r="E60">
        <v>16608</v>
      </c>
      <c r="F60">
        <v>898</v>
      </c>
      <c r="G60">
        <f t="shared" si="0"/>
        <v>17506</v>
      </c>
      <c r="H60">
        <v>108622</v>
      </c>
      <c r="I60">
        <v>111139.5</v>
      </c>
      <c r="J60">
        <v>66371</v>
      </c>
      <c r="K60">
        <v>29253</v>
      </c>
      <c r="L60">
        <v>35180</v>
      </c>
      <c r="M60">
        <v>100778</v>
      </c>
      <c r="N60">
        <v>2.02</v>
      </c>
      <c r="O60">
        <v>8573</v>
      </c>
      <c r="P60">
        <v>5.57</v>
      </c>
      <c r="Q60">
        <v>0</v>
      </c>
      <c r="R60">
        <v>103.2</v>
      </c>
      <c r="S60">
        <v>56000</v>
      </c>
      <c r="U60">
        <f t="shared" si="1"/>
        <v>8.0340473009146166E-2</v>
      </c>
      <c r="V60">
        <f t="shared" si="2"/>
        <v>8.7493645373607043E-2</v>
      </c>
      <c r="W60">
        <f t="shared" si="3"/>
        <v>0.15751375523553732</v>
      </c>
      <c r="Y60" t="str">
        <f t="shared" si="4"/>
        <v>YES</v>
      </c>
    </row>
    <row r="61" spans="1:25" x14ac:dyDescent="0.25">
      <c r="A61" t="s">
        <v>87</v>
      </c>
      <c r="B61" s="1">
        <v>2018</v>
      </c>
      <c r="C61">
        <v>0</v>
      </c>
      <c r="D61">
        <v>6991</v>
      </c>
      <c r="E61">
        <v>26441</v>
      </c>
      <c r="F61">
        <v>783</v>
      </c>
      <c r="G61">
        <f t="shared" si="0"/>
        <v>27224</v>
      </c>
      <c r="H61">
        <v>107902</v>
      </c>
      <c r="I61">
        <v>108262</v>
      </c>
      <c r="J61">
        <v>64565</v>
      </c>
      <c r="K61">
        <v>36112</v>
      </c>
      <c r="L61">
        <v>33342</v>
      </c>
      <c r="M61">
        <v>101327</v>
      </c>
      <c r="N61">
        <v>1.84</v>
      </c>
      <c r="O61">
        <v>6599</v>
      </c>
      <c r="P61">
        <v>5.47</v>
      </c>
      <c r="Q61">
        <v>0</v>
      </c>
      <c r="R61">
        <v>1718.2</v>
      </c>
      <c r="S61">
        <v>58631</v>
      </c>
      <c r="U61">
        <f t="shared" si="1"/>
        <v>0</v>
      </c>
      <c r="V61">
        <f t="shared" si="2"/>
        <v>6.4574827732722467E-2</v>
      </c>
      <c r="W61">
        <f t="shared" si="3"/>
        <v>0.25146404093772518</v>
      </c>
      <c r="Y61" t="str">
        <f t="shared" si="4"/>
        <v>YES</v>
      </c>
    </row>
    <row r="62" spans="1:25" x14ac:dyDescent="0.25">
      <c r="A62" t="s">
        <v>86</v>
      </c>
      <c r="B62" s="1">
        <v>2010</v>
      </c>
      <c r="C62">
        <v>0</v>
      </c>
      <c r="D62">
        <v>28252</v>
      </c>
      <c r="E62">
        <v>7630</v>
      </c>
      <c r="F62">
        <v>35</v>
      </c>
      <c r="G62">
        <f t="shared" si="0"/>
        <v>7665</v>
      </c>
      <c r="H62">
        <v>224700</v>
      </c>
      <c r="I62">
        <v>214600</v>
      </c>
      <c r="J62">
        <v>18338</v>
      </c>
      <c r="K62">
        <v>49910</v>
      </c>
      <c r="L62">
        <v>37517</v>
      </c>
      <c r="M62">
        <v>68251</v>
      </c>
      <c r="N62">
        <v>6.66</v>
      </c>
      <c r="O62">
        <v>15964</v>
      </c>
      <c r="P62">
        <v>21.89</v>
      </c>
      <c r="Q62">
        <v>0</v>
      </c>
      <c r="R62">
        <v>34522.699999999997</v>
      </c>
      <c r="S62">
        <v>30331</v>
      </c>
      <c r="U62">
        <f t="shared" si="1"/>
        <v>0</v>
      </c>
      <c r="V62">
        <f t="shared" si="2"/>
        <v>0.13164958061509785</v>
      </c>
      <c r="W62">
        <f t="shared" si="3"/>
        <v>3.5717614165890026E-2</v>
      </c>
      <c r="Y62" t="str">
        <f t="shared" si="4"/>
        <v>YES</v>
      </c>
    </row>
    <row r="63" spans="1:25" x14ac:dyDescent="0.25">
      <c r="A63" t="s">
        <v>86</v>
      </c>
      <c r="B63" s="1">
        <v>2011</v>
      </c>
      <c r="C63">
        <v>7000</v>
      </c>
      <c r="D63">
        <v>30078</v>
      </c>
      <c r="E63">
        <v>4320</v>
      </c>
      <c r="F63">
        <v>31</v>
      </c>
      <c r="G63">
        <f t="shared" si="0"/>
        <v>4351</v>
      </c>
      <c r="H63">
        <v>239300</v>
      </c>
      <c r="I63">
        <v>232000</v>
      </c>
      <c r="J63">
        <v>18257</v>
      </c>
      <c r="K63">
        <v>47112</v>
      </c>
      <c r="L63">
        <v>36696</v>
      </c>
      <c r="M63">
        <v>66937</v>
      </c>
      <c r="N63">
        <v>8.02</v>
      </c>
      <c r="O63">
        <v>14409</v>
      </c>
      <c r="P63">
        <v>18.75</v>
      </c>
      <c r="Q63">
        <v>0</v>
      </c>
      <c r="R63">
        <v>5156</v>
      </c>
      <c r="S63">
        <v>29933</v>
      </c>
      <c r="U63">
        <f t="shared" si="1"/>
        <v>3.017241379310345E-2</v>
      </c>
      <c r="V63">
        <f t="shared" si="2"/>
        <v>0.12964655172413794</v>
      </c>
      <c r="W63">
        <f t="shared" si="3"/>
        <v>1.8754310344827586E-2</v>
      </c>
      <c r="Y63" t="str">
        <f t="shared" si="4"/>
        <v>YES</v>
      </c>
    </row>
    <row r="64" spans="1:25" x14ac:dyDescent="0.25">
      <c r="A64" t="s">
        <v>86</v>
      </c>
      <c r="B64" s="1">
        <v>2012</v>
      </c>
      <c r="C64">
        <v>8000</v>
      </c>
      <c r="D64">
        <v>38041</v>
      </c>
      <c r="E64">
        <v>3859</v>
      </c>
      <c r="F64">
        <v>27</v>
      </c>
      <c r="G64">
        <f t="shared" si="0"/>
        <v>3886</v>
      </c>
      <c r="H64">
        <v>239300</v>
      </c>
      <c r="I64">
        <v>239300</v>
      </c>
      <c r="J64">
        <v>19378</v>
      </c>
      <c r="K64">
        <v>61170</v>
      </c>
      <c r="L64">
        <v>53335</v>
      </c>
      <c r="M64">
        <v>84066</v>
      </c>
      <c r="N64">
        <v>7.6</v>
      </c>
      <c r="O64">
        <v>14081</v>
      </c>
      <c r="P64">
        <v>16.420000000000002</v>
      </c>
      <c r="Q64">
        <v>0</v>
      </c>
      <c r="R64">
        <v>3482.4</v>
      </c>
      <c r="S64">
        <v>30522</v>
      </c>
      <c r="U64">
        <f t="shared" si="1"/>
        <v>3.3430839949853741E-2</v>
      </c>
      <c r="V64">
        <f t="shared" si="2"/>
        <v>0.15896782281654825</v>
      </c>
      <c r="W64">
        <f t="shared" si="3"/>
        <v>1.6239030505641454E-2</v>
      </c>
      <c r="Y64" t="str">
        <f t="shared" si="4"/>
        <v>YES</v>
      </c>
    </row>
    <row r="65" spans="1:25" x14ac:dyDescent="0.25">
      <c r="A65" t="s">
        <v>86</v>
      </c>
      <c r="B65" s="1">
        <v>2013</v>
      </c>
      <c r="C65">
        <v>6000</v>
      </c>
      <c r="D65">
        <v>45211</v>
      </c>
      <c r="E65">
        <v>3527</v>
      </c>
      <c r="F65">
        <v>23</v>
      </c>
      <c r="G65">
        <f t="shared" si="0"/>
        <v>3550</v>
      </c>
      <c r="H65">
        <v>235000</v>
      </c>
      <c r="I65">
        <v>237150</v>
      </c>
      <c r="J65">
        <v>21603</v>
      </c>
      <c r="K65">
        <v>62424</v>
      </c>
      <c r="L65">
        <v>54391</v>
      </c>
      <c r="M65">
        <v>86690</v>
      </c>
      <c r="N65">
        <v>7.29</v>
      </c>
      <c r="O65">
        <v>13934</v>
      </c>
      <c r="P65">
        <v>14.32</v>
      </c>
      <c r="Q65">
        <v>0</v>
      </c>
      <c r="R65">
        <v>3594.9</v>
      </c>
      <c r="S65">
        <v>32117</v>
      </c>
      <c r="U65">
        <f t="shared" si="1"/>
        <v>2.5300442757748259E-2</v>
      </c>
      <c r="V65">
        <f t="shared" si="2"/>
        <v>0.19064305292009276</v>
      </c>
      <c r="W65">
        <f t="shared" si="3"/>
        <v>1.4969428631667722E-2</v>
      </c>
      <c r="Y65" t="str">
        <f t="shared" si="4"/>
        <v>YES</v>
      </c>
    </row>
    <row r="66" spans="1:25" x14ac:dyDescent="0.25">
      <c r="A66" t="s">
        <v>86</v>
      </c>
      <c r="B66" s="1">
        <v>2014</v>
      </c>
      <c r="C66">
        <v>7000</v>
      </c>
      <c r="D66">
        <v>29299</v>
      </c>
      <c r="E66">
        <v>4771</v>
      </c>
      <c r="F66">
        <v>18</v>
      </c>
      <c r="G66">
        <f t="shared" si="0"/>
        <v>4789</v>
      </c>
      <c r="H66">
        <v>200000</v>
      </c>
      <c r="I66">
        <v>217500</v>
      </c>
      <c r="J66">
        <v>29682</v>
      </c>
      <c r="K66">
        <v>46937</v>
      </c>
      <c r="L66">
        <v>38113</v>
      </c>
      <c r="M66">
        <v>78377</v>
      </c>
      <c r="N66">
        <v>6.27</v>
      </c>
      <c r="O66">
        <v>14024</v>
      </c>
      <c r="P66">
        <v>15.01</v>
      </c>
      <c r="Q66">
        <v>6000</v>
      </c>
      <c r="R66">
        <v>3358.2</v>
      </c>
      <c r="S66">
        <v>33895</v>
      </c>
      <c r="U66">
        <f t="shared" si="1"/>
        <v>3.2183908045977011E-2</v>
      </c>
      <c r="V66">
        <f t="shared" si="2"/>
        <v>0.1347080459770115</v>
      </c>
      <c r="W66">
        <f t="shared" si="3"/>
        <v>2.20183908045977E-2</v>
      </c>
      <c r="Y66" t="str">
        <f t="shared" si="4"/>
        <v>YES</v>
      </c>
    </row>
    <row r="67" spans="1:25" x14ac:dyDescent="0.25">
      <c r="A67" t="s">
        <v>86</v>
      </c>
      <c r="B67" s="1">
        <v>2015</v>
      </c>
      <c r="C67">
        <v>6000</v>
      </c>
      <c r="D67">
        <v>28056</v>
      </c>
      <c r="E67">
        <v>6001</v>
      </c>
      <c r="F67">
        <v>23</v>
      </c>
      <c r="G67">
        <f t="shared" si="0"/>
        <v>6024</v>
      </c>
      <c r="H67">
        <v>200000</v>
      </c>
      <c r="I67">
        <v>200000</v>
      </c>
      <c r="J67">
        <v>34760</v>
      </c>
      <c r="K67">
        <v>46261</v>
      </c>
      <c r="L67">
        <v>37291</v>
      </c>
      <c r="M67">
        <v>82625</v>
      </c>
      <c r="N67">
        <v>5.13</v>
      </c>
      <c r="O67">
        <v>16256</v>
      </c>
      <c r="P67">
        <v>17.760000000000002</v>
      </c>
      <c r="Q67">
        <v>6000</v>
      </c>
      <c r="R67">
        <v>1938.9</v>
      </c>
      <c r="S67">
        <v>38870</v>
      </c>
      <c r="U67">
        <f t="shared" si="1"/>
        <v>0.03</v>
      </c>
      <c r="V67">
        <f t="shared" si="2"/>
        <v>0.14027999999999999</v>
      </c>
      <c r="W67">
        <f t="shared" si="3"/>
        <v>3.0120000000000001E-2</v>
      </c>
      <c r="Y67" t="str">
        <f t="shared" si="4"/>
        <v>YES</v>
      </c>
    </row>
    <row r="68" spans="1:25" x14ac:dyDescent="0.25">
      <c r="A68" t="s">
        <v>86</v>
      </c>
      <c r="B68" s="1">
        <v>2016</v>
      </c>
      <c r="C68">
        <v>6000</v>
      </c>
      <c r="D68">
        <v>32240</v>
      </c>
      <c r="E68">
        <v>10790</v>
      </c>
      <c r="F68">
        <v>35</v>
      </c>
      <c r="G68">
        <f t="shared" si="0"/>
        <v>10825</v>
      </c>
      <c r="H68">
        <v>200000</v>
      </c>
      <c r="I68">
        <v>200000</v>
      </c>
      <c r="J68">
        <v>39429</v>
      </c>
      <c r="K68">
        <v>56038</v>
      </c>
      <c r="L68">
        <v>51488</v>
      </c>
      <c r="M68">
        <v>96184</v>
      </c>
      <c r="N68">
        <v>4.29</v>
      </c>
      <c r="O68">
        <v>18459</v>
      </c>
      <c r="P68">
        <v>18.170000000000002</v>
      </c>
      <c r="Q68">
        <v>0</v>
      </c>
      <c r="R68">
        <v>2348.1999999999998</v>
      </c>
      <c r="S68">
        <v>44292</v>
      </c>
      <c r="U68">
        <f t="shared" si="1"/>
        <v>0.03</v>
      </c>
      <c r="V68">
        <f t="shared" si="2"/>
        <v>0.16120000000000001</v>
      </c>
      <c r="W68">
        <f t="shared" si="3"/>
        <v>5.4125E-2</v>
      </c>
      <c r="Y68" t="str">
        <f t="shared" si="4"/>
        <v>YES</v>
      </c>
    </row>
    <row r="69" spans="1:25" x14ac:dyDescent="0.25">
      <c r="A69" t="s">
        <v>86</v>
      </c>
      <c r="B69" s="1">
        <v>2017</v>
      </c>
      <c r="C69">
        <v>18500</v>
      </c>
      <c r="D69">
        <v>38819</v>
      </c>
      <c r="E69">
        <v>19477</v>
      </c>
      <c r="F69">
        <v>51</v>
      </c>
      <c r="G69">
        <f t="shared" si="0"/>
        <v>19528</v>
      </c>
      <c r="H69">
        <v>178000</v>
      </c>
      <c r="I69">
        <v>189000</v>
      </c>
      <c r="J69">
        <v>43164</v>
      </c>
      <c r="K69">
        <v>76187</v>
      </c>
      <c r="L69">
        <v>72988</v>
      </c>
      <c r="M69">
        <v>119795</v>
      </c>
      <c r="N69">
        <v>4.29</v>
      </c>
      <c r="O69">
        <v>15490</v>
      </c>
      <c r="P69">
        <v>12.24</v>
      </c>
      <c r="Q69">
        <v>0</v>
      </c>
      <c r="R69">
        <v>3632.7</v>
      </c>
      <c r="S69">
        <v>46589</v>
      </c>
      <c r="U69">
        <f t="shared" si="1"/>
        <v>9.7883597883597878E-2</v>
      </c>
      <c r="V69">
        <f t="shared" si="2"/>
        <v>0.2053915343915344</v>
      </c>
      <c r="W69">
        <f t="shared" si="3"/>
        <v>0.10332275132275132</v>
      </c>
      <c r="Y69" t="str">
        <f t="shared" si="4"/>
        <v>YES</v>
      </c>
    </row>
    <row r="70" spans="1:25" x14ac:dyDescent="0.25">
      <c r="A70" t="s">
        <v>86</v>
      </c>
      <c r="B70" s="1">
        <v>2018</v>
      </c>
      <c r="C70">
        <v>21000</v>
      </c>
      <c r="D70">
        <v>43413</v>
      </c>
      <c r="E70">
        <v>23233</v>
      </c>
      <c r="F70">
        <v>47</v>
      </c>
      <c r="G70">
        <f t="shared" si="0"/>
        <v>23280</v>
      </c>
      <c r="H70">
        <v>148500</v>
      </c>
      <c r="I70">
        <v>163250</v>
      </c>
      <c r="J70">
        <v>47415</v>
      </c>
      <c r="K70">
        <v>76758</v>
      </c>
      <c r="L70">
        <v>68041</v>
      </c>
      <c r="M70">
        <v>124440</v>
      </c>
      <c r="N70">
        <v>3.34</v>
      </c>
      <c r="O70">
        <v>14716</v>
      </c>
      <c r="P70">
        <v>10.26</v>
      </c>
      <c r="Q70">
        <v>6000</v>
      </c>
      <c r="R70">
        <v>3876.2</v>
      </c>
      <c r="S70">
        <v>50118</v>
      </c>
      <c r="U70">
        <f t="shared" si="1"/>
        <v>0.12863705972434916</v>
      </c>
      <c r="V70">
        <f t="shared" si="2"/>
        <v>0.26592955589586525</v>
      </c>
      <c r="W70">
        <f t="shared" si="3"/>
        <v>0.14260336906584992</v>
      </c>
      <c r="Y70" t="str">
        <f t="shared" si="4"/>
        <v>YES</v>
      </c>
    </row>
    <row r="71" spans="1:25" x14ac:dyDescent="0.25">
      <c r="A71" t="s">
        <v>82</v>
      </c>
      <c r="B71" s="1">
        <v>2010</v>
      </c>
      <c r="C71">
        <v>149320</v>
      </c>
      <c r="D71">
        <v>4289</v>
      </c>
      <c r="E71">
        <v>15168</v>
      </c>
      <c r="F71">
        <v>0</v>
      </c>
      <c r="G71">
        <f t="shared" si="0"/>
        <v>15168</v>
      </c>
      <c r="H71">
        <v>42533</v>
      </c>
      <c r="I71">
        <v>41213</v>
      </c>
      <c r="J71">
        <v>175774</v>
      </c>
      <c r="K71">
        <v>20333</v>
      </c>
      <c r="L71">
        <v>13400</v>
      </c>
      <c r="M71">
        <v>196913</v>
      </c>
      <c r="N71">
        <v>3.23</v>
      </c>
      <c r="O71">
        <v>13831</v>
      </c>
      <c r="P71">
        <v>5.94</v>
      </c>
      <c r="Q71">
        <v>141781</v>
      </c>
      <c r="R71">
        <v>34673</v>
      </c>
      <c r="S71">
        <v>12115</v>
      </c>
      <c r="U71">
        <f t="shared" si="1"/>
        <v>3.6231286244631549</v>
      </c>
      <c r="V71">
        <f t="shared" si="2"/>
        <v>0.10406910440880304</v>
      </c>
      <c r="W71">
        <f t="shared" si="3"/>
        <v>0.36803921092859049</v>
      </c>
      <c r="Y71" t="str">
        <f t="shared" si="4"/>
        <v>NO</v>
      </c>
    </row>
    <row r="72" spans="1:25" x14ac:dyDescent="0.25">
      <c r="A72" t="s">
        <v>82</v>
      </c>
      <c r="B72" s="1">
        <v>2011</v>
      </c>
      <c r="C72">
        <v>142552</v>
      </c>
      <c r="D72">
        <v>2936</v>
      </c>
      <c r="E72">
        <v>13729</v>
      </c>
      <c r="F72">
        <v>0</v>
      </c>
      <c r="G72">
        <f t="shared" ref="G72:G135" si="5">E72+F72</f>
        <v>13729</v>
      </c>
      <c r="H72">
        <v>46843</v>
      </c>
      <c r="I72">
        <v>44688</v>
      </c>
      <c r="J72">
        <v>169836</v>
      </c>
      <c r="K72">
        <v>17560</v>
      </c>
      <c r="L72">
        <v>11594</v>
      </c>
      <c r="M72">
        <v>187423</v>
      </c>
      <c r="N72">
        <v>16.3</v>
      </c>
      <c r="O72">
        <v>12764</v>
      </c>
      <c r="P72">
        <v>4.9000000000000004</v>
      </c>
      <c r="Q72">
        <v>134979</v>
      </c>
      <c r="R72">
        <v>26295.599999999999</v>
      </c>
      <c r="S72">
        <v>2729</v>
      </c>
      <c r="U72">
        <f t="shared" ref="U72:U135" si="6">C72/I72</f>
        <v>3.1899391335481559</v>
      </c>
      <c r="V72">
        <f t="shared" ref="V72:V135" si="7">D72/I72</f>
        <v>6.5699964196204802E-2</v>
      </c>
      <c r="W72">
        <f t="shared" ref="W72:W135" si="8">G72/I72</f>
        <v>0.30721894020766199</v>
      </c>
      <c r="Y72" t="str">
        <f t="shared" ref="Y72:Y135" si="9">IF(AND(U72&lt;0.33,V72&lt;0.33,W72&lt;0.33),"YES","NO")</f>
        <v>NO</v>
      </c>
    </row>
    <row r="73" spans="1:25" x14ac:dyDescent="0.25">
      <c r="A73" t="s">
        <v>82</v>
      </c>
      <c r="B73" s="1">
        <v>2012</v>
      </c>
      <c r="C73">
        <v>135363</v>
      </c>
      <c r="D73">
        <v>3772</v>
      </c>
      <c r="E73">
        <v>14831</v>
      </c>
      <c r="F73">
        <v>0</v>
      </c>
      <c r="G73">
        <f t="shared" si="5"/>
        <v>14831</v>
      </c>
      <c r="H73">
        <v>45203</v>
      </c>
      <c r="I73">
        <v>46023</v>
      </c>
      <c r="J73">
        <v>163269</v>
      </c>
      <c r="K73">
        <v>19521</v>
      </c>
      <c r="L73">
        <v>10916</v>
      </c>
      <c r="M73">
        <v>182790</v>
      </c>
      <c r="N73">
        <v>6.65</v>
      </c>
      <c r="O73">
        <v>5471</v>
      </c>
      <c r="P73">
        <v>2.6</v>
      </c>
      <c r="Q73">
        <v>127608</v>
      </c>
      <c r="R73">
        <v>5388.3</v>
      </c>
      <c r="S73">
        <v>6342</v>
      </c>
      <c r="U73">
        <f t="shared" si="6"/>
        <v>2.9412033113877842</v>
      </c>
      <c r="V73">
        <f t="shared" si="7"/>
        <v>8.1959020489755119E-2</v>
      </c>
      <c r="W73">
        <f t="shared" si="8"/>
        <v>0.32225191751950111</v>
      </c>
      <c r="Y73" t="str">
        <f t="shared" si="9"/>
        <v>NO</v>
      </c>
    </row>
    <row r="74" spans="1:25" x14ac:dyDescent="0.25">
      <c r="A74" t="s">
        <v>82</v>
      </c>
      <c r="B74" s="1">
        <v>2013</v>
      </c>
      <c r="C74">
        <v>127973</v>
      </c>
      <c r="D74">
        <v>4061</v>
      </c>
      <c r="E74">
        <v>10260</v>
      </c>
      <c r="F74">
        <v>0</v>
      </c>
      <c r="G74">
        <f t="shared" si="5"/>
        <v>10260</v>
      </c>
      <c r="H74">
        <v>60778</v>
      </c>
      <c r="I74">
        <v>52990.5</v>
      </c>
      <c r="J74">
        <v>156844</v>
      </c>
      <c r="K74">
        <v>14979</v>
      </c>
      <c r="L74">
        <v>12708</v>
      </c>
      <c r="M74">
        <v>171823</v>
      </c>
      <c r="N74">
        <v>4.7300000000000004</v>
      </c>
      <c r="O74">
        <v>13850</v>
      </c>
      <c r="P74">
        <v>6.87</v>
      </c>
      <c r="Q74">
        <v>120000</v>
      </c>
      <c r="R74">
        <v>17154.599999999999</v>
      </c>
      <c r="S74">
        <v>11459</v>
      </c>
      <c r="U74">
        <f t="shared" si="6"/>
        <v>2.4150177862069615</v>
      </c>
      <c r="V74">
        <f t="shared" si="7"/>
        <v>7.6636378218737325E-2</v>
      </c>
      <c r="W74">
        <f t="shared" si="8"/>
        <v>0.19361961106236023</v>
      </c>
      <c r="Y74" t="str">
        <f t="shared" si="9"/>
        <v>NO</v>
      </c>
    </row>
    <row r="75" spans="1:25" x14ac:dyDescent="0.25">
      <c r="A75" t="s">
        <v>82</v>
      </c>
      <c r="B75" s="1">
        <v>2014</v>
      </c>
      <c r="C75">
        <v>120340</v>
      </c>
      <c r="D75">
        <v>3508</v>
      </c>
      <c r="E75">
        <v>9716</v>
      </c>
      <c r="F75">
        <v>0</v>
      </c>
      <c r="G75">
        <f t="shared" si="5"/>
        <v>9716</v>
      </c>
      <c r="H75">
        <v>83100</v>
      </c>
      <c r="I75">
        <v>71939</v>
      </c>
      <c r="J75">
        <v>150363</v>
      </c>
      <c r="K75">
        <v>14021</v>
      </c>
      <c r="L75">
        <v>12709</v>
      </c>
      <c r="M75">
        <v>164384</v>
      </c>
      <c r="N75">
        <v>7.01</v>
      </c>
      <c r="O75">
        <v>6785</v>
      </c>
      <c r="P75">
        <v>3.67</v>
      </c>
      <c r="Q75">
        <v>112070</v>
      </c>
      <c r="R75">
        <v>60291.1</v>
      </c>
      <c r="S75">
        <v>11662</v>
      </c>
      <c r="U75">
        <f t="shared" si="6"/>
        <v>1.6728061274135031</v>
      </c>
      <c r="V75">
        <f t="shared" si="7"/>
        <v>4.8763535773363544E-2</v>
      </c>
      <c r="W75">
        <f t="shared" si="8"/>
        <v>0.13505886931984043</v>
      </c>
      <c r="Y75" t="str">
        <f t="shared" si="9"/>
        <v>NO</v>
      </c>
    </row>
    <row r="76" spans="1:25" x14ac:dyDescent="0.25">
      <c r="A76" t="s">
        <v>82</v>
      </c>
      <c r="B76" s="1">
        <v>2015</v>
      </c>
      <c r="C76">
        <v>112387</v>
      </c>
      <c r="D76">
        <v>5498</v>
      </c>
      <c r="E76">
        <v>9182</v>
      </c>
      <c r="F76">
        <v>0</v>
      </c>
      <c r="G76">
        <f t="shared" si="5"/>
        <v>9182</v>
      </c>
      <c r="H76">
        <v>77796</v>
      </c>
      <c r="I76">
        <v>80448</v>
      </c>
      <c r="J76">
        <v>143886</v>
      </c>
      <c r="K76">
        <v>16545</v>
      </c>
      <c r="L76">
        <v>17810</v>
      </c>
      <c r="M76">
        <v>160431</v>
      </c>
      <c r="N76">
        <v>5.88</v>
      </c>
      <c r="O76">
        <v>6146</v>
      </c>
      <c r="P76">
        <v>3.35</v>
      </c>
      <c r="Q76">
        <v>103770</v>
      </c>
      <c r="R76">
        <v>4276.5</v>
      </c>
      <c r="S76">
        <v>14284</v>
      </c>
      <c r="U76">
        <f t="shared" si="6"/>
        <v>1.3970142203659506</v>
      </c>
      <c r="V76">
        <f t="shared" si="7"/>
        <v>6.8342283214001598E-2</v>
      </c>
      <c r="W76">
        <f t="shared" si="8"/>
        <v>0.11413583929992045</v>
      </c>
      <c r="Y76" t="str">
        <f t="shared" si="9"/>
        <v>NO</v>
      </c>
    </row>
    <row r="77" spans="1:25" x14ac:dyDescent="0.25">
      <c r="A77" t="s">
        <v>82</v>
      </c>
      <c r="B77" s="1">
        <v>2016</v>
      </c>
      <c r="C77">
        <v>100436</v>
      </c>
      <c r="D77">
        <v>5068</v>
      </c>
      <c r="E77">
        <v>7150</v>
      </c>
      <c r="F77">
        <v>0</v>
      </c>
      <c r="G77">
        <f t="shared" si="5"/>
        <v>7150</v>
      </c>
      <c r="H77">
        <v>50832</v>
      </c>
      <c r="I77">
        <v>64314</v>
      </c>
      <c r="J77">
        <v>137171</v>
      </c>
      <c r="K77">
        <v>13041</v>
      </c>
      <c r="L77">
        <v>17458</v>
      </c>
      <c r="M77">
        <v>150212</v>
      </c>
      <c r="N77">
        <v>3.76</v>
      </c>
      <c r="O77">
        <v>7379</v>
      </c>
      <c r="P77">
        <v>4.22</v>
      </c>
      <c r="Q77">
        <v>91429</v>
      </c>
      <c r="R77">
        <v>17514.900000000001</v>
      </c>
      <c r="S77">
        <v>19650</v>
      </c>
      <c r="U77">
        <f t="shared" si="6"/>
        <v>1.5616506514911217</v>
      </c>
      <c r="V77">
        <f t="shared" si="7"/>
        <v>7.8800883166962099E-2</v>
      </c>
      <c r="W77">
        <f t="shared" si="8"/>
        <v>0.11117330596759648</v>
      </c>
      <c r="Y77" t="str">
        <f t="shared" si="9"/>
        <v>NO</v>
      </c>
    </row>
    <row r="78" spans="1:25" x14ac:dyDescent="0.25">
      <c r="A78" t="s">
        <v>82</v>
      </c>
      <c r="B78" s="1">
        <v>2017</v>
      </c>
      <c r="C78">
        <v>89037</v>
      </c>
      <c r="D78">
        <v>5473</v>
      </c>
      <c r="E78">
        <v>9298</v>
      </c>
      <c r="F78">
        <v>0</v>
      </c>
      <c r="G78">
        <f t="shared" si="5"/>
        <v>9298</v>
      </c>
      <c r="H78">
        <v>33152</v>
      </c>
      <c r="I78">
        <v>41992</v>
      </c>
      <c r="J78">
        <v>130584</v>
      </c>
      <c r="K78">
        <v>15871</v>
      </c>
      <c r="L78">
        <v>21815</v>
      </c>
      <c r="M78">
        <v>146455</v>
      </c>
      <c r="N78">
        <v>1.82</v>
      </c>
      <c r="O78">
        <v>8142</v>
      </c>
      <c r="P78">
        <v>1.99</v>
      </c>
      <c r="Q78">
        <v>78125</v>
      </c>
      <c r="R78">
        <v>1640.9</v>
      </c>
      <c r="S78">
        <v>24873</v>
      </c>
      <c r="U78">
        <f t="shared" si="6"/>
        <v>2.1203324442751001</v>
      </c>
      <c r="V78">
        <f t="shared" si="7"/>
        <v>0.1303343493998857</v>
      </c>
      <c r="W78">
        <f t="shared" si="8"/>
        <v>0.22142312821489807</v>
      </c>
      <c r="Y78" t="str">
        <f t="shared" si="9"/>
        <v>NO</v>
      </c>
    </row>
    <row r="79" spans="1:25" x14ac:dyDescent="0.25">
      <c r="A79" t="s">
        <v>82</v>
      </c>
      <c r="B79" s="1">
        <v>2018</v>
      </c>
      <c r="C79">
        <v>76708</v>
      </c>
      <c r="D79">
        <v>5115</v>
      </c>
      <c r="E79">
        <v>7911</v>
      </c>
      <c r="F79">
        <v>0</v>
      </c>
      <c r="G79">
        <f t="shared" si="5"/>
        <v>7911</v>
      </c>
      <c r="H79">
        <v>26521</v>
      </c>
      <c r="I79">
        <v>29836.5</v>
      </c>
      <c r="J79">
        <v>105373</v>
      </c>
      <c r="K79">
        <v>14520</v>
      </c>
      <c r="L79">
        <v>20128</v>
      </c>
      <c r="M79">
        <v>119893</v>
      </c>
      <c r="N79">
        <v>1.52</v>
      </c>
      <c r="O79">
        <v>-9780</v>
      </c>
      <c r="P79">
        <v>-5.9</v>
      </c>
      <c r="Q79">
        <v>67091</v>
      </c>
      <c r="R79">
        <v>5807.5</v>
      </c>
      <c r="S79">
        <v>16583</v>
      </c>
      <c r="U79">
        <f t="shared" si="6"/>
        <v>2.5709449834933724</v>
      </c>
      <c r="V79">
        <f t="shared" si="7"/>
        <v>0.17143431702780151</v>
      </c>
      <c r="W79">
        <f t="shared" si="8"/>
        <v>0.26514504047056459</v>
      </c>
      <c r="Y79" t="str">
        <f t="shared" si="9"/>
        <v>NO</v>
      </c>
    </row>
    <row r="80" spans="1:25" x14ac:dyDescent="0.25">
      <c r="A80" t="s">
        <v>83</v>
      </c>
      <c r="B80" s="1">
        <v>2010</v>
      </c>
      <c r="C80">
        <v>894</v>
      </c>
      <c r="D80">
        <v>1593</v>
      </c>
      <c r="E80">
        <v>265</v>
      </c>
      <c r="F80">
        <v>0</v>
      </c>
      <c r="G80">
        <f t="shared" si="5"/>
        <v>265</v>
      </c>
      <c r="H80">
        <v>5915</v>
      </c>
      <c r="I80">
        <v>4182.5</v>
      </c>
      <c r="J80">
        <v>981</v>
      </c>
      <c r="K80">
        <v>3600</v>
      </c>
      <c r="L80">
        <v>1913</v>
      </c>
      <c r="M80">
        <v>4581</v>
      </c>
      <c r="N80">
        <v>1.42</v>
      </c>
      <c r="O80">
        <v>1142</v>
      </c>
      <c r="P80">
        <v>23.55</v>
      </c>
      <c r="Q80">
        <v>543</v>
      </c>
      <c r="R80">
        <v>731.5</v>
      </c>
      <c r="S80">
        <v>1977</v>
      </c>
      <c r="U80">
        <f t="shared" si="6"/>
        <v>0.213747758517633</v>
      </c>
      <c r="V80">
        <f t="shared" si="7"/>
        <v>0.38087268380155409</v>
      </c>
      <c r="W80">
        <f t="shared" si="8"/>
        <v>6.3359234907352069E-2</v>
      </c>
      <c r="Y80" t="str">
        <f t="shared" si="9"/>
        <v>NO</v>
      </c>
    </row>
    <row r="81" spans="1:25" x14ac:dyDescent="0.25">
      <c r="A81" t="s">
        <v>83</v>
      </c>
      <c r="B81" s="1">
        <v>2011</v>
      </c>
      <c r="C81">
        <v>1305</v>
      </c>
      <c r="D81">
        <v>2199</v>
      </c>
      <c r="E81">
        <v>332</v>
      </c>
      <c r="F81">
        <v>0</v>
      </c>
      <c r="G81">
        <f t="shared" si="5"/>
        <v>332</v>
      </c>
      <c r="H81">
        <v>4956</v>
      </c>
      <c r="I81">
        <v>5435.5</v>
      </c>
      <c r="J81">
        <v>1035</v>
      </c>
      <c r="K81">
        <v>5705</v>
      </c>
      <c r="L81">
        <v>3770</v>
      </c>
      <c r="M81">
        <v>6740</v>
      </c>
      <c r="N81">
        <v>2.56</v>
      </c>
      <c r="O81">
        <v>910</v>
      </c>
      <c r="P81">
        <v>14.21</v>
      </c>
      <c r="Q81">
        <v>381</v>
      </c>
      <c r="R81">
        <v>1858.3</v>
      </c>
      <c r="S81">
        <v>2436</v>
      </c>
      <c r="U81">
        <f t="shared" si="6"/>
        <v>0.2400883083432987</v>
      </c>
      <c r="V81">
        <f t="shared" si="7"/>
        <v>0.40456259773709868</v>
      </c>
      <c r="W81">
        <f t="shared" si="8"/>
        <v>6.1079937448256828E-2</v>
      </c>
      <c r="Y81" t="str">
        <f t="shared" si="9"/>
        <v>NO</v>
      </c>
    </row>
    <row r="82" spans="1:25" x14ac:dyDescent="0.25">
      <c r="A82" t="s">
        <v>83</v>
      </c>
      <c r="B82" s="1">
        <v>2012</v>
      </c>
      <c r="C82">
        <v>3094</v>
      </c>
      <c r="D82">
        <v>2559</v>
      </c>
      <c r="E82">
        <v>36</v>
      </c>
      <c r="F82">
        <v>0</v>
      </c>
      <c r="G82">
        <f t="shared" si="5"/>
        <v>36</v>
      </c>
      <c r="H82">
        <v>6314</v>
      </c>
      <c r="I82">
        <v>5635</v>
      </c>
      <c r="J82">
        <v>1405</v>
      </c>
      <c r="K82">
        <v>5574</v>
      </c>
      <c r="L82">
        <v>3331</v>
      </c>
      <c r="M82">
        <v>6772</v>
      </c>
      <c r="N82">
        <v>1.61</v>
      </c>
      <c r="O82">
        <v>1160</v>
      </c>
      <c r="P82">
        <v>15.17</v>
      </c>
      <c r="Q82">
        <v>232</v>
      </c>
      <c r="R82">
        <v>1081.5999999999999</v>
      </c>
      <c r="S82">
        <v>3032</v>
      </c>
      <c r="U82">
        <f t="shared" si="6"/>
        <v>0.54906832298136643</v>
      </c>
      <c r="V82">
        <f t="shared" si="7"/>
        <v>0.45412599822537708</v>
      </c>
      <c r="W82">
        <f t="shared" si="8"/>
        <v>6.3886424134871342E-3</v>
      </c>
      <c r="Y82" t="str">
        <f t="shared" si="9"/>
        <v>NO</v>
      </c>
    </row>
    <row r="83" spans="1:25" x14ac:dyDescent="0.25">
      <c r="A83" t="s">
        <v>83</v>
      </c>
      <c r="B83" s="1">
        <v>2013</v>
      </c>
      <c r="C83">
        <v>1445</v>
      </c>
      <c r="D83">
        <v>3268</v>
      </c>
      <c r="E83">
        <v>544</v>
      </c>
      <c r="F83">
        <v>0</v>
      </c>
      <c r="G83">
        <f t="shared" si="5"/>
        <v>544</v>
      </c>
      <c r="H83">
        <v>6580</v>
      </c>
      <c r="I83">
        <v>6447</v>
      </c>
      <c r="J83">
        <v>1442</v>
      </c>
      <c r="K83">
        <v>6698</v>
      </c>
      <c r="L83">
        <v>4168</v>
      </c>
      <c r="M83">
        <v>8140</v>
      </c>
      <c r="N83">
        <v>1.93</v>
      </c>
      <c r="O83">
        <v>1153</v>
      </c>
      <c r="P83">
        <v>13.72</v>
      </c>
      <c r="Q83">
        <v>124</v>
      </c>
      <c r="R83">
        <v>321.60000000000002</v>
      </c>
      <c r="S83">
        <v>3636</v>
      </c>
      <c r="U83">
        <f t="shared" si="6"/>
        <v>0.22413525670854662</v>
      </c>
      <c r="V83">
        <f t="shared" si="7"/>
        <v>0.50690243524119749</v>
      </c>
      <c r="W83">
        <f t="shared" si="8"/>
        <v>8.4380331937335198E-2</v>
      </c>
      <c r="Y83" t="str">
        <f t="shared" si="9"/>
        <v>NO</v>
      </c>
    </row>
    <row r="84" spans="1:25" x14ac:dyDescent="0.25">
      <c r="A84" t="s">
        <v>83</v>
      </c>
      <c r="B84" s="1">
        <v>2014</v>
      </c>
      <c r="C84">
        <v>1699</v>
      </c>
      <c r="D84">
        <v>3177</v>
      </c>
      <c r="E84">
        <v>345</v>
      </c>
      <c r="F84">
        <v>0</v>
      </c>
      <c r="G84">
        <f t="shared" si="5"/>
        <v>345</v>
      </c>
      <c r="H84">
        <v>9415</v>
      </c>
      <c r="I84">
        <v>7997.5</v>
      </c>
      <c r="J84">
        <v>1584</v>
      </c>
      <c r="K84">
        <v>6598</v>
      </c>
      <c r="L84">
        <v>3711</v>
      </c>
      <c r="M84">
        <v>8182</v>
      </c>
      <c r="N84">
        <v>1.92</v>
      </c>
      <c r="O84">
        <v>1107</v>
      </c>
      <c r="P84">
        <v>11.98</v>
      </c>
      <c r="Q84">
        <v>37</v>
      </c>
      <c r="R84">
        <v>798.5</v>
      </c>
      <c r="S84">
        <v>4187</v>
      </c>
      <c r="U84">
        <f t="shared" si="6"/>
        <v>0.2124413879337293</v>
      </c>
      <c r="V84">
        <f t="shared" si="7"/>
        <v>0.39724914035636139</v>
      </c>
      <c r="W84">
        <f t="shared" si="8"/>
        <v>4.3138480775242266E-2</v>
      </c>
      <c r="Y84" t="str">
        <f t="shared" si="9"/>
        <v>NO</v>
      </c>
    </row>
    <row r="85" spans="1:25" x14ac:dyDescent="0.25">
      <c r="A85" t="s">
        <v>83</v>
      </c>
      <c r="B85" s="1">
        <v>2015</v>
      </c>
      <c r="C85">
        <v>274</v>
      </c>
      <c r="D85">
        <v>3121</v>
      </c>
      <c r="E85">
        <v>477</v>
      </c>
      <c r="F85">
        <v>0</v>
      </c>
      <c r="G85">
        <f t="shared" si="5"/>
        <v>477</v>
      </c>
      <c r="H85">
        <v>9380</v>
      </c>
      <c r="I85">
        <v>9397.5</v>
      </c>
      <c r="J85">
        <v>1477</v>
      </c>
      <c r="K85">
        <v>5819</v>
      </c>
      <c r="L85">
        <v>2452</v>
      </c>
      <c r="M85">
        <v>7296</v>
      </c>
      <c r="N85">
        <v>2</v>
      </c>
      <c r="O85">
        <v>857</v>
      </c>
      <c r="P85">
        <v>9.8000000000000007</v>
      </c>
      <c r="Q85">
        <v>7</v>
      </c>
      <c r="R85">
        <v>457.8</v>
      </c>
      <c r="S85">
        <v>4541</v>
      </c>
      <c r="U85">
        <f t="shared" si="6"/>
        <v>2.9156690609204575E-2</v>
      </c>
      <c r="V85">
        <f t="shared" si="7"/>
        <v>0.33210960361798353</v>
      </c>
      <c r="W85">
        <f t="shared" si="8"/>
        <v>5.0758180367118912E-2</v>
      </c>
      <c r="Y85" t="str">
        <f t="shared" si="9"/>
        <v>NO</v>
      </c>
    </row>
    <row r="86" spans="1:25" x14ac:dyDescent="0.25">
      <c r="A86" t="s">
        <v>83</v>
      </c>
      <c r="B86" s="1">
        <v>2016</v>
      </c>
      <c r="C86">
        <v>3001</v>
      </c>
      <c r="D86">
        <v>5114</v>
      </c>
      <c r="E86">
        <v>195</v>
      </c>
      <c r="F86">
        <v>0</v>
      </c>
      <c r="G86">
        <f t="shared" si="5"/>
        <v>195</v>
      </c>
      <c r="H86">
        <v>9380</v>
      </c>
      <c r="I86">
        <v>9380</v>
      </c>
      <c r="J86">
        <v>2065</v>
      </c>
      <c r="K86">
        <v>7748</v>
      </c>
      <c r="L86">
        <v>3071</v>
      </c>
      <c r="M86">
        <v>9814</v>
      </c>
      <c r="N86">
        <v>1.82</v>
      </c>
      <c r="O86">
        <v>605</v>
      </c>
      <c r="P86">
        <v>6.27</v>
      </c>
      <c r="Q86">
        <v>1680</v>
      </c>
      <c r="R86">
        <v>37.5</v>
      </c>
      <c r="S86">
        <v>4693</v>
      </c>
      <c r="U86">
        <f t="shared" si="6"/>
        <v>0.3199360341151386</v>
      </c>
      <c r="V86">
        <f t="shared" si="7"/>
        <v>0.54520255863539446</v>
      </c>
      <c r="W86">
        <f t="shared" si="8"/>
        <v>2.0788912579957356E-2</v>
      </c>
      <c r="Y86" t="str">
        <f t="shared" si="9"/>
        <v>NO</v>
      </c>
    </row>
    <row r="87" spans="1:25" x14ac:dyDescent="0.25">
      <c r="A87" t="s">
        <v>83</v>
      </c>
      <c r="B87" s="1">
        <v>2017</v>
      </c>
      <c r="C87">
        <v>5768</v>
      </c>
      <c r="D87">
        <v>4492</v>
      </c>
      <c r="E87">
        <v>191</v>
      </c>
      <c r="F87">
        <v>0</v>
      </c>
      <c r="G87">
        <f t="shared" si="5"/>
        <v>191</v>
      </c>
      <c r="H87">
        <v>9380</v>
      </c>
      <c r="I87">
        <v>9380</v>
      </c>
      <c r="J87">
        <v>5407</v>
      </c>
      <c r="K87">
        <v>7743</v>
      </c>
      <c r="L87">
        <v>5714</v>
      </c>
      <c r="M87">
        <v>13170</v>
      </c>
      <c r="N87">
        <v>1.83</v>
      </c>
      <c r="O87">
        <v>358</v>
      </c>
      <c r="P87">
        <v>2.85</v>
      </c>
      <c r="Q87">
        <v>2362</v>
      </c>
      <c r="R87">
        <v>20.399999999999999</v>
      </c>
      <c r="S87">
        <v>4630</v>
      </c>
      <c r="U87">
        <f t="shared" si="6"/>
        <v>0.61492537313432838</v>
      </c>
      <c r="V87">
        <f t="shared" si="7"/>
        <v>0.47889125799573562</v>
      </c>
      <c r="W87">
        <f t="shared" si="8"/>
        <v>2.0362473347547975E-2</v>
      </c>
      <c r="Y87" t="str">
        <f t="shared" si="9"/>
        <v>NO</v>
      </c>
    </row>
    <row r="88" spans="1:25" x14ac:dyDescent="0.25">
      <c r="A88" t="s">
        <v>83</v>
      </c>
      <c r="B88" s="1">
        <v>2018</v>
      </c>
      <c r="C88">
        <v>7408</v>
      </c>
      <c r="D88">
        <v>4156</v>
      </c>
      <c r="E88">
        <v>137</v>
      </c>
      <c r="F88">
        <v>0</v>
      </c>
      <c r="G88">
        <f t="shared" si="5"/>
        <v>137</v>
      </c>
      <c r="H88">
        <v>3850</v>
      </c>
      <c r="I88">
        <v>6615</v>
      </c>
      <c r="J88">
        <v>5196</v>
      </c>
      <c r="K88">
        <v>8613</v>
      </c>
      <c r="L88">
        <v>7026</v>
      </c>
      <c r="M88">
        <v>13830</v>
      </c>
      <c r="N88">
        <v>1.87</v>
      </c>
      <c r="O88">
        <v>433</v>
      </c>
      <c r="P88">
        <v>2.64</v>
      </c>
      <c r="Q88">
        <v>1808</v>
      </c>
      <c r="R88">
        <v>2.7</v>
      </c>
      <c r="S88">
        <v>4537</v>
      </c>
      <c r="U88">
        <f t="shared" si="6"/>
        <v>1.1198790627362056</v>
      </c>
      <c r="V88">
        <f t="shared" si="7"/>
        <v>0.6282690854119426</v>
      </c>
      <c r="W88">
        <f t="shared" si="8"/>
        <v>2.0710506424792139E-2</v>
      </c>
      <c r="Y88" t="str">
        <f t="shared" si="9"/>
        <v>NO</v>
      </c>
    </row>
    <row r="89" spans="1:25" x14ac:dyDescent="0.25">
      <c r="A89" t="s">
        <v>84</v>
      </c>
      <c r="B89" s="1">
        <v>2010</v>
      </c>
      <c r="C89">
        <v>2188</v>
      </c>
      <c r="D89">
        <v>3988</v>
      </c>
      <c r="E89">
        <v>8126</v>
      </c>
      <c r="F89">
        <v>294</v>
      </c>
      <c r="G89">
        <f t="shared" si="5"/>
        <v>8420</v>
      </c>
      <c r="H89">
        <v>36190</v>
      </c>
      <c r="I89">
        <v>33695</v>
      </c>
      <c r="J89">
        <v>4686</v>
      </c>
      <c r="K89">
        <v>15170</v>
      </c>
      <c r="L89">
        <v>2997</v>
      </c>
      <c r="M89">
        <v>20818</v>
      </c>
      <c r="N89">
        <v>1.83</v>
      </c>
      <c r="O89">
        <v>2754</v>
      </c>
      <c r="P89">
        <v>12.36</v>
      </c>
      <c r="Q89">
        <v>2110</v>
      </c>
      <c r="R89">
        <v>50315.9</v>
      </c>
      <c r="S89">
        <v>15572</v>
      </c>
      <c r="U89">
        <f t="shared" si="6"/>
        <v>6.4935450363555428E-2</v>
      </c>
      <c r="V89">
        <f t="shared" si="7"/>
        <v>0.11835583914527378</v>
      </c>
      <c r="W89">
        <f t="shared" si="8"/>
        <v>0.24988870752337142</v>
      </c>
      <c r="Y89" t="str">
        <f t="shared" si="9"/>
        <v>YES</v>
      </c>
    </row>
    <row r="90" spans="1:25" x14ac:dyDescent="0.25">
      <c r="A90" t="s">
        <v>84</v>
      </c>
      <c r="B90" s="1">
        <v>2011</v>
      </c>
      <c r="C90">
        <v>5329</v>
      </c>
      <c r="D90">
        <v>4763</v>
      </c>
      <c r="E90">
        <v>4805</v>
      </c>
      <c r="F90">
        <v>143</v>
      </c>
      <c r="G90">
        <f t="shared" si="5"/>
        <v>4948</v>
      </c>
      <c r="H90">
        <v>22770</v>
      </c>
      <c r="I90">
        <v>29480</v>
      </c>
      <c r="J90">
        <v>9448</v>
      </c>
      <c r="K90">
        <v>14291</v>
      </c>
      <c r="L90">
        <v>3871</v>
      </c>
      <c r="M90">
        <v>23971</v>
      </c>
      <c r="N90">
        <v>2.08</v>
      </c>
      <c r="O90">
        <v>1795</v>
      </c>
      <c r="P90">
        <v>6.52</v>
      </c>
      <c r="Q90">
        <v>4821</v>
      </c>
      <c r="R90">
        <v>47540.4</v>
      </c>
      <c r="S90">
        <v>15006</v>
      </c>
      <c r="U90">
        <f t="shared" si="6"/>
        <v>0.18076662143826322</v>
      </c>
      <c r="V90">
        <f t="shared" si="7"/>
        <v>0.16156716417910447</v>
      </c>
      <c r="W90">
        <f t="shared" si="8"/>
        <v>0.16784260515603799</v>
      </c>
      <c r="Y90" t="str">
        <f t="shared" si="9"/>
        <v>YES</v>
      </c>
    </row>
    <row r="91" spans="1:25" x14ac:dyDescent="0.25">
      <c r="A91" t="s">
        <v>84</v>
      </c>
      <c r="B91" s="1">
        <v>2012</v>
      </c>
      <c r="C91">
        <v>5747</v>
      </c>
      <c r="D91">
        <v>6088</v>
      </c>
      <c r="E91">
        <v>2836</v>
      </c>
      <c r="F91">
        <v>105</v>
      </c>
      <c r="G91">
        <f t="shared" si="5"/>
        <v>2941</v>
      </c>
      <c r="H91">
        <v>22264</v>
      </c>
      <c r="I91">
        <v>22517</v>
      </c>
      <c r="J91">
        <v>9653</v>
      </c>
      <c r="K91">
        <v>15168</v>
      </c>
      <c r="L91">
        <v>5416</v>
      </c>
      <c r="M91">
        <v>25411</v>
      </c>
      <c r="N91">
        <v>1.5</v>
      </c>
      <c r="O91">
        <v>1886</v>
      </c>
      <c r="P91">
        <v>6.17</v>
      </c>
      <c r="Q91">
        <v>4500</v>
      </c>
      <c r="R91">
        <v>15462.8</v>
      </c>
      <c r="S91">
        <v>15213</v>
      </c>
      <c r="U91">
        <f t="shared" si="6"/>
        <v>0.25522938224452635</v>
      </c>
      <c r="V91">
        <f t="shared" si="7"/>
        <v>0.27037349558111651</v>
      </c>
      <c r="W91">
        <f t="shared" si="8"/>
        <v>0.13061242616689611</v>
      </c>
      <c r="Y91" t="str">
        <f t="shared" si="9"/>
        <v>YES</v>
      </c>
    </row>
    <row r="92" spans="1:25" x14ac:dyDescent="0.25">
      <c r="A92" t="s">
        <v>84</v>
      </c>
      <c r="B92" s="1">
        <v>2013</v>
      </c>
      <c r="C92">
        <v>4895</v>
      </c>
      <c r="D92">
        <v>4779</v>
      </c>
      <c r="E92">
        <v>3259</v>
      </c>
      <c r="F92">
        <v>65</v>
      </c>
      <c r="G92">
        <f t="shared" si="5"/>
        <v>3324</v>
      </c>
      <c r="H92">
        <v>28435</v>
      </c>
      <c r="I92">
        <v>25349.5</v>
      </c>
      <c r="J92">
        <v>10029</v>
      </c>
      <c r="K92">
        <v>13706</v>
      </c>
      <c r="L92">
        <v>5033</v>
      </c>
      <c r="M92">
        <v>24989</v>
      </c>
      <c r="N92">
        <v>1.53</v>
      </c>
      <c r="O92">
        <v>2567</v>
      </c>
      <c r="P92">
        <v>8.6999999999999993</v>
      </c>
      <c r="Q92">
        <v>3520</v>
      </c>
      <c r="R92">
        <v>55282</v>
      </c>
      <c r="S92">
        <v>16123</v>
      </c>
      <c r="U92">
        <f t="shared" si="6"/>
        <v>0.19310045563028858</v>
      </c>
      <c r="V92">
        <f t="shared" si="7"/>
        <v>0.18852442848971379</v>
      </c>
      <c r="W92">
        <f t="shared" si="8"/>
        <v>0.13112684668336655</v>
      </c>
      <c r="Y92" t="str">
        <f t="shared" si="9"/>
        <v>YES</v>
      </c>
    </row>
    <row r="93" spans="1:25" x14ac:dyDescent="0.25">
      <c r="A93" t="s">
        <v>84</v>
      </c>
      <c r="B93" s="1">
        <v>2014</v>
      </c>
      <c r="C93">
        <v>9814</v>
      </c>
      <c r="D93">
        <v>8843</v>
      </c>
      <c r="E93">
        <v>1906</v>
      </c>
      <c r="F93">
        <v>42</v>
      </c>
      <c r="G93">
        <f t="shared" si="5"/>
        <v>1948</v>
      </c>
      <c r="H93">
        <v>22506</v>
      </c>
      <c r="I93">
        <v>25470.5</v>
      </c>
      <c r="J93">
        <v>10038</v>
      </c>
      <c r="K93">
        <v>18860</v>
      </c>
      <c r="L93">
        <v>12342</v>
      </c>
      <c r="M93">
        <v>32318</v>
      </c>
      <c r="N93">
        <v>1.74</v>
      </c>
      <c r="O93">
        <v>2719</v>
      </c>
      <c r="P93">
        <v>7.92</v>
      </c>
      <c r="Q93">
        <v>2719</v>
      </c>
      <c r="R93">
        <v>32833.599999999999</v>
      </c>
      <c r="S93">
        <v>16992</v>
      </c>
      <c r="U93">
        <f t="shared" si="6"/>
        <v>0.38530849414027996</v>
      </c>
      <c r="V93">
        <f t="shared" si="7"/>
        <v>0.34718596022849962</v>
      </c>
      <c r="W93">
        <f t="shared" si="8"/>
        <v>7.6480634459472729E-2</v>
      </c>
      <c r="Y93" t="str">
        <f t="shared" si="9"/>
        <v>NO</v>
      </c>
    </row>
    <row r="94" spans="1:25" x14ac:dyDescent="0.25">
      <c r="A94" t="s">
        <v>84</v>
      </c>
      <c r="B94" s="1">
        <v>2015</v>
      </c>
      <c r="C94">
        <v>9597</v>
      </c>
      <c r="D94">
        <v>11869</v>
      </c>
      <c r="E94">
        <v>1448</v>
      </c>
      <c r="F94">
        <v>29</v>
      </c>
      <c r="G94">
        <f t="shared" si="5"/>
        <v>1477</v>
      </c>
      <c r="H94">
        <v>26015</v>
      </c>
      <c r="I94">
        <v>24260.5</v>
      </c>
      <c r="J94">
        <v>10141</v>
      </c>
      <c r="K94">
        <v>22726</v>
      </c>
      <c r="L94">
        <v>12855</v>
      </c>
      <c r="M94">
        <v>36595</v>
      </c>
      <c r="N94">
        <v>1.25</v>
      </c>
      <c r="O94">
        <v>4114</v>
      </c>
      <c r="P94">
        <v>10.6</v>
      </c>
      <c r="Q94">
        <v>3990</v>
      </c>
      <c r="R94">
        <v>14740.6</v>
      </c>
      <c r="S94">
        <v>19421</v>
      </c>
      <c r="U94">
        <f t="shared" si="6"/>
        <v>0.39558129469714143</v>
      </c>
      <c r="V94">
        <f t="shared" si="7"/>
        <v>0.48923146678757651</v>
      </c>
      <c r="W94">
        <f t="shared" si="8"/>
        <v>6.0880855711959767E-2</v>
      </c>
      <c r="Y94" t="str">
        <f t="shared" si="9"/>
        <v>NO</v>
      </c>
    </row>
    <row r="95" spans="1:25" x14ac:dyDescent="0.25">
      <c r="A95" t="s">
        <v>84</v>
      </c>
      <c r="B95" s="1">
        <v>2016</v>
      </c>
      <c r="C95">
        <v>9987</v>
      </c>
      <c r="D95">
        <v>14908</v>
      </c>
      <c r="E95">
        <v>678</v>
      </c>
      <c r="F95">
        <v>14</v>
      </c>
      <c r="G95">
        <f t="shared" si="5"/>
        <v>692</v>
      </c>
      <c r="H95">
        <v>29645</v>
      </c>
      <c r="I95">
        <v>27830</v>
      </c>
      <c r="J95">
        <v>9565</v>
      </c>
      <c r="K95">
        <v>24981</v>
      </c>
      <c r="L95">
        <v>14234</v>
      </c>
      <c r="M95">
        <v>38773</v>
      </c>
      <c r="N95">
        <v>1.21</v>
      </c>
      <c r="O95">
        <v>4529</v>
      </c>
      <c r="P95">
        <v>10.79</v>
      </c>
      <c r="Q95">
        <v>2662</v>
      </c>
      <c r="R95">
        <v>15835.9</v>
      </c>
      <c r="S95">
        <v>21521</v>
      </c>
      <c r="U95">
        <f t="shared" si="6"/>
        <v>0.35885734818541143</v>
      </c>
      <c r="V95">
        <f t="shared" si="7"/>
        <v>0.53568091987064315</v>
      </c>
      <c r="W95">
        <f t="shared" si="8"/>
        <v>2.4865253323751349E-2</v>
      </c>
      <c r="Y95" t="str">
        <f t="shared" si="9"/>
        <v>NO</v>
      </c>
    </row>
    <row r="96" spans="1:25" x14ac:dyDescent="0.25">
      <c r="A96" t="s">
        <v>84</v>
      </c>
      <c r="B96" s="1">
        <v>2017</v>
      </c>
      <c r="C96">
        <v>10010</v>
      </c>
      <c r="D96">
        <v>18029</v>
      </c>
      <c r="E96">
        <v>198</v>
      </c>
      <c r="F96">
        <v>23</v>
      </c>
      <c r="G96">
        <f t="shared" si="5"/>
        <v>221</v>
      </c>
      <c r="H96">
        <v>39922</v>
      </c>
      <c r="I96">
        <v>34783.5</v>
      </c>
      <c r="J96">
        <v>9195</v>
      </c>
      <c r="K96">
        <v>31136</v>
      </c>
      <c r="L96">
        <v>18149</v>
      </c>
      <c r="M96">
        <v>43703</v>
      </c>
      <c r="N96">
        <v>1.47</v>
      </c>
      <c r="O96">
        <v>3888</v>
      </c>
      <c r="P96">
        <v>8.52</v>
      </c>
      <c r="Q96">
        <v>2063</v>
      </c>
      <c r="R96">
        <v>10336.1</v>
      </c>
      <c r="S96">
        <v>23087</v>
      </c>
      <c r="U96">
        <f t="shared" si="6"/>
        <v>0.28778012563428063</v>
      </c>
      <c r="V96">
        <f t="shared" si="7"/>
        <v>0.51832046803800658</v>
      </c>
      <c r="W96">
        <f t="shared" si="8"/>
        <v>6.3535871893282735E-3</v>
      </c>
      <c r="Y96" t="str">
        <f t="shared" si="9"/>
        <v>NO</v>
      </c>
    </row>
    <row r="97" spans="1:25" x14ac:dyDescent="0.25">
      <c r="A97" t="s">
        <v>84</v>
      </c>
      <c r="B97" s="1">
        <v>2018</v>
      </c>
      <c r="C97">
        <v>13539</v>
      </c>
      <c r="D97">
        <v>19215</v>
      </c>
      <c r="E97">
        <v>96</v>
      </c>
      <c r="F97">
        <v>14</v>
      </c>
      <c r="G97">
        <f t="shared" si="5"/>
        <v>110</v>
      </c>
      <c r="H97">
        <v>19455</v>
      </c>
      <c r="I97">
        <v>29688.5</v>
      </c>
      <c r="J97">
        <v>10307</v>
      </c>
      <c r="K97">
        <v>32048</v>
      </c>
      <c r="L97">
        <v>20443</v>
      </c>
      <c r="M97">
        <v>44821</v>
      </c>
      <c r="N97">
        <v>1.59</v>
      </c>
      <c r="O97">
        <v>687</v>
      </c>
      <c r="P97">
        <v>0.39</v>
      </c>
      <c r="Q97">
        <v>2476</v>
      </c>
      <c r="R97">
        <v>5175.1000000000004</v>
      </c>
      <c r="S97">
        <v>21470</v>
      </c>
      <c r="U97">
        <f t="shared" si="6"/>
        <v>0.45603516513127978</v>
      </c>
      <c r="V97">
        <f t="shared" si="7"/>
        <v>0.64722030415817577</v>
      </c>
      <c r="W97">
        <f t="shared" si="8"/>
        <v>3.7051383532344172E-3</v>
      </c>
      <c r="Y97" t="str">
        <f t="shared" si="9"/>
        <v>NO</v>
      </c>
    </row>
    <row r="98" spans="1:25" x14ac:dyDescent="0.25">
      <c r="A98" t="s">
        <v>85</v>
      </c>
      <c r="B98" s="1">
        <v>2010</v>
      </c>
      <c r="C98">
        <v>1625</v>
      </c>
      <c r="D98">
        <v>799</v>
      </c>
      <c r="E98">
        <v>946</v>
      </c>
      <c r="F98">
        <v>25</v>
      </c>
      <c r="G98">
        <f t="shared" si="5"/>
        <v>971</v>
      </c>
      <c r="H98">
        <v>5525</v>
      </c>
      <c r="I98">
        <v>7437.5</v>
      </c>
      <c r="J98">
        <v>8718</v>
      </c>
      <c r="K98">
        <v>2572</v>
      </c>
      <c r="L98">
        <v>1041</v>
      </c>
      <c r="M98">
        <v>11290</v>
      </c>
      <c r="O98">
        <v>179</v>
      </c>
      <c r="P98">
        <v>0.6</v>
      </c>
      <c r="Q98">
        <v>1116</v>
      </c>
      <c r="S98">
        <v>8807</v>
      </c>
      <c r="U98">
        <f t="shared" si="6"/>
        <v>0.21848739495798319</v>
      </c>
      <c r="V98">
        <f t="shared" si="7"/>
        <v>0.10742857142857143</v>
      </c>
      <c r="W98">
        <f t="shared" si="8"/>
        <v>0.1305546218487395</v>
      </c>
      <c r="Y98" t="str">
        <f t="shared" si="9"/>
        <v>YES</v>
      </c>
    </row>
    <row r="99" spans="1:25" x14ac:dyDescent="0.25">
      <c r="A99" t="s">
        <v>85</v>
      </c>
      <c r="B99" s="1">
        <v>2011</v>
      </c>
      <c r="C99">
        <v>1342</v>
      </c>
      <c r="D99">
        <v>724</v>
      </c>
      <c r="E99">
        <v>497</v>
      </c>
      <c r="F99">
        <v>26</v>
      </c>
      <c r="G99">
        <f t="shared" si="5"/>
        <v>523</v>
      </c>
      <c r="H99">
        <v>3740</v>
      </c>
      <c r="I99">
        <v>4632.5</v>
      </c>
      <c r="J99">
        <v>8218</v>
      </c>
      <c r="K99">
        <v>2340</v>
      </c>
      <c r="L99">
        <v>1262</v>
      </c>
      <c r="M99">
        <v>10558</v>
      </c>
      <c r="O99">
        <v>-568</v>
      </c>
      <c r="P99">
        <v>-6.43</v>
      </c>
      <c r="Q99">
        <v>837</v>
      </c>
      <c r="S99">
        <v>8051</v>
      </c>
      <c r="U99">
        <f t="shared" si="6"/>
        <v>0.28969239071775499</v>
      </c>
      <c r="V99">
        <f t="shared" si="7"/>
        <v>0.15628710199676202</v>
      </c>
      <c r="W99">
        <f t="shared" si="8"/>
        <v>0.11289800323799244</v>
      </c>
      <c r="Y99" t="str">
        <f t="shared" si="9"/>
        <v>YES</v>
      </c>
    </row>
    <row r="100" spans="1:25" x14ac:dyDescent="0.25">
      <c r="A100" t="s">
        <v>85</v>
      </c>
      <c r="B100" s="1">
        <v>2012</v>
      </c>
      <c r="C100">
        <v>1132</v>
      </c>
      <c r="D100">
        <v>631</v>
      </c>
      <c r="E100">
        <v>292</v>
      </c>
      <c r="F100">
        <v>1</v>
      </c>
      <c r="G100">
        <f t="shared" si="5"/>
        <v>293</v>
      </c>
      <c r="H100">
        <v>4590</v>
      </c>
      <c r="I100">
        <v>4165</v>
      </c>
      <c r="J100">
        <v>7950</v>
      </c>
      <c r="K100">
        <v>2348</v>
      </c>
      <c r="L100">
        <v>1248</v>
      </c>
      <c r="M100">
        <v>10299</v>
      </c>
      <c r="O100">
        <v>9</v>
      </c>
      <c r="P100">
        <v>-0.27</v>
      </c>
      <c r="Q100">
        <v>563</v>
      </c>
      <c r="S100">
        <v>7983</v>
      </c>
      <c r="U100">
        <f t="shared" si="6"/>
        <v>0.27178871548619449</v>
      </c>
      <c r="V100">
        <f t="shared" si="7"/>
        <v>0.15150060024009604</v>
      </c>
      <c r="W100">
        <f t="shared" si="8"/>
        <v>7.0348139255702283E-2</v>
      </c>
      <c r="Y100" t="str">
        <f t="shared" si="9"/>
        <v>YES</v>
      </c>
    </row>
    <row r="101" spans="1:25" x14ac:dyDescent="0.25">
      <c r="A101" t="s">
        <v>85</v>
      </c>
      <c r="B101" s="1">
        <v>2013</v>
      </c>
      <c r="C101">
        <v>1014</v>
      </c>
      <c r="D101">
        <v>559</v>
      </c>
      <c r="E101">
        <v>175</v>
      </c>
      <c r="F101">
        <v>1</v>
      </c>
      <c r="G101">
        <f t="shared" si="5"/>
        <v>176</v>
      </c>
      <c r="H101">
        <v>5950</v>
      </c>
      <c r="I101">
        <v>5270</v>
      </c>
      <c r="J101">
        <v>7133</v>
      </c>
      <c r="K101">
        <v>1689</v>
      </c>
      <c r="L101">
        <v>1359</v>
      </c>
      <c r="M101">
        <v>8822</v>
      </c>
      <c r="O101">
        <v>-1377</v>
      </c>
      <c r="P101">
        <v>-13.35</v>
      </c>
      <c r="Q101">
        <v>402</v>
      </c>
      <c r="S101">
        <v>6668</v>
      </c>
      <c r="U101">
        <f t="shared" si="6"/>
        <v>0.19240986717267552</v>
      </c>
      <c r="V101">
        <f t="shared" si="7"/>
        <v>0.10607210626185959</v>
      </c>
      <c r="W101">
        <f t="shared" si="8"/>
        <v>3.3396584440227702E-2</v>
      </c>
      <c r="Y101" t="str">
        <f t="shared" si="9"/>
        <v>YES</v>
      </c>
    </row>
    <row r="102" spans="1:25" x14ac:dyDescent="0.25">
      <c r="A102" t="s">
        <v>85</v>
      </c>
      <c r="B102" s="1">
        <v>2014</v>
      </c>
      <c r="C102">
        <v>1115</v>
      </c>
      <c r="D102">
        <v>399</v>
      </c>
      <c r="E102">
        <v>166</v>
      </c>
      <c r="F102">
        <v>1</v>
      </c>
      <c r="G102">
        <f t="shared" si="5"/>
        <v>167</v>
      </c>
      <c r="H102">
        <v>3060</v>
      </c>
      <c r="I102">
        <v>4505</v>
      </c>
      <c r="J102">
        <v>5806</v>
      </c>
      <c r="K102">
        <v>2066</v>
      </c>
      <c r="L102">
        <v>1748</v>
      </c>
      <c r="M102">
        <v>7872</v>
      </c>
      <c r="O102">
        <v>-957</v>
      </c>
      <c r="P102">
        <v>-12.26</v>
      </c>
      <c r="Q102">
        <v>348</v>
      </c>
      <c r="S102">
        <v>5604</v>
      </c>
      <c r="U102">
        <f t="shared" si="6"/>
        <v>0.24750277469478357</v>
      </c>
      <c r="V102">
        <f t="shared" si="7"/>
        <v>8.856825749167592E-2</v>
      </c>
      <c r="W102">
        <f t="shared" si="8"/>
        <v>3.7069922308546062E-2</v>
      </c>
      <c r="Y102" t="str">
        <f t="shared" si="9"/>
        <v>YES</v>
      </c>
    </row>
    <row r="103" spans="1:25" x14ac:dyDescent="0.25">
      <c r="A103" t="s">
        <v>85</v>
      </c>
      <c r="B103" s="1">
        <v>2015</v>
      </c>
      <c r="C103">
        <v>1022</v>
      </c>
      <c r="D103">
        <v>438</v>
      </c>
      <c r="E103">
        <v>146</v>
      </c>
      <c r="F103">
        <v>1</v>
      </c>
      <c r="G103">
        <f t="shared" si="5"/>
        <v>147</v>
      </c>
      <c r="H103">
        <v>2635</v>
      </c>
      <c r="I103">
        <v>2847.5</v>
      </c>
      <c r="J103">
        <v>5909</v>
      </c>
      <c r="K103">
        <v>1607</v>
      </c>
      <c r="L103">
        <v>1825</v>
      </c>
      <c r="M103">
        <v>7570</v>
      </c>
      <c r="O103">
        <v>-148</v>
      </c>
      <c r="P103">
        <v>-0.31</v>
      </c>
      <c r="Q103">
        <v>108</v>
      </c>
      <c r="S103">
        <v>5539</v>
      </c>
      <c r="U103">
        <f t="shared" si="6"/>
        <v>0.35891132572431955</v>
      </c>
      <c r="V103">
        <f t="shared" si="7"/>
        <v>0.15381913959613697</v>
      </c>
      <c r="W103">
        <f t="shared" si="8"/>
        <v>5.1624231782265148E-2</v>
      </c>
      <c r="Y103" t="str">
        <f t="shared" si="9"/>
        <v>NO</v>
      </c>
    </row>
    <row r="104" spans="1:25" x14ac:dyDescent="0.25">
      <c r="A104" t="s">
        <v>85</v>
      </c>
      <c r="B104" s="1">
        <v>2016</v>
      </c>
      <c r="C104">
        <v>892</v>
      </c>
      <c r="D104">
        <v>610</v>
      </c>
      <c r="E104">
        <v>152</v>
      </c>
      <c r="F104">
        <v>1</v>
      </c>
      <c r="G104">
        <f t="shared" si="5"/>
        <v>153</v>
      </c>
      <c r="H104">
        <v>2635</v>
      </c>
      <c r="I104">
        <v>2635</v>
      </c>
      <c r="J104">
        <v>5620</v>
      </c>
      <c r="K104">
        <v>1873</v>
      </c>
      <c r="L104">
        <v>1419</v>
      </c>
      <c r="M104">
        <v>7493</v>
      </c>
      <c r="O104">
        <v>71</v>
      </c>
      <c r="P104">
        <v>0.3</v>
      </c>
      <c r="Q104">
        <v>299</v>
      </c>
      <c r="S104">
        <v>5652</v>
      </c>
      <c r="U104">
        <f t="shared" si="6"/>
        <v>0.33851992409867171</v>
      </c>
      <c r="V104">
        <f t="shared" si="7"/>
        <v>0.23149905123339659</v>
      </c>
      <c r="W104">
        <f t="shared" si="8"/>
        <v>5.8064516129032261E-2</v>
      </c>
      <c r="Y104" t="str">
        <f t="shared" si="9"/>
        <v>NO</v>
      </c>
    </row>
    <row r="105" spans="1:25" x14ac:dyDescent="0.25">
      <c r="A105" t="s">
        <v>85</v>
      </c>
      <c r="B105" s="1">
        <v>2017</v>
      </c>
      <c r="C105">
        <v>848</v>
      </c>
      <c r="D105">
        <v>707</v>
      </c>
      <c r="E105">
        <v>164</v>
      </c>
      <c r="F105">
        <v>1</v>
      </c>
      <c r="G105">
        <f t="shared" si="5"/>
        <v>165</v>
      </c>
      <c r="H105">
        <v>2125</v>
      </c>
      <c r="I105">
        <v>2380</v>
      </c>
      <c r="J105">
        <v>5430</v>
      </c>
      <c r="K105">
        <v>1985</v>
      </c>
      <c r="L105">
        <v>1434</v>
      </c>
      <c r="M105">
        <v>7414</v>
      </c>
      <c r="O105">
        <v>-78</v>
      </c>
      <c r="P105">
        <v>-1.74</v>
      </c>
      <c r="Q105">
        <v>334</v>
      </c>
      <c r="S105">
        <v>5473</v>
      </c>
      <c r="U105">
        <f t="shared" si="6"/>
        <v>0.35630252100840337</v>
      </c>
      <c r="V105">
        <f t="shared" si="7"/>
        <v>0.29705882352941176</v>
      </c>
      <c r="W105">
        <f t="shared" si="8"/>
        <v>6.9327731092436978E-2</v>
      </c>
      <c r="Y105" t="str">
        <f t="shared" si="9"/>
        <v>NO</v>
      </c>
    </row>
    <row r="106" spans="1:25" x14ac:dyDescent="0.25">
      <c r="A106" t="s">
        <v>85</v>
      </c>
      <c r="B106" s="1">
        <v>2018</v>
      </c>
      <c r="C106">
        <v>762</v>
      </c>
      <c r="D106">
        <v>615</v>
      </c>
      <c r="E106">
        <v>180</v>
      </c>
      <c r="F106">
        <v>0</v>
      </c>
      <c r="G106">
        <f t="shared" si="5"/>
        <v>180</v>
      </c>
      <c r="H106">
        <v>2465</v>
      </c>
      <c r="I106">
        <v>2295</v>
      </c>
      <c r="J106">
        <v>5190</v>
      </c>
      <c r="K106">
        <v>2322</v>
      </c>
      <c r="L106">
        <v>1367</v>
      </c>
      <c r="M106">
        <v>7512</v>
      </c>
      <c r="O106">
        <v>302</v>
      </c>
      <c r="P106">
        <v>4.05</v>
      </c>
      <c r="Q106">
        <v>235</v>
      </c>
      <c r="S106">
        <v>5735</v>
      </c>
      <c r="U106">
        <f t="shared" si="6"/>
        <v>0.33202614379084966</v>
      </c>
      <c r="V106">
        <f t="shared" si="7"/>
        <v>0.26797385620915032</v>
      </c>
      <c r="W106">
        <f t="shared" si="8"/>
        <v>7.8431372549019607E-2</v>
      </c>
      <c r="Y106" t="str">
        <f t="shared" si="9"/>
        <v>NO</v>
      </c>
    </row>
    <row r="107" spans="1:25" x14ac:dyDescent="0.25">
      <c r="A107" t="s">
        <v>92</v>
      </c>
      <c r="B107" s="1">
        <v>2010</v>
      </c>
      <c r="C107">
        <v>83443</v>
      </c>
      <c r="D107">
        <v>4219</v>
      </c>
      <c r="E107">
        <v>6046</v>
      </c>
      <c r="F107">
        <v>0</v>
      </c>
      <c r="G107">
        <f t="shared" si="5"/>
        <v>6046</v>
      </c>
      <c r="H107">
        <v>41600</v>
      </c>
      <c r="I107">
        <v>45968</v>
      </c>
      <c r="J107">
        <v>126123</v>
      </c>
      <c r="K107">
        <v>14083</v>
      </c>
      <c r="L107">
        <v>17000</v>
      </c>
      <c r="M107">
        <v>140455</v>
      </c>
      <c r="N107">
        <v>1.94</v>
      </c>
      <c r="O107">
        <v>11536</v>
      </c>
      <c r="P107">
        <v>7.17</v>
      </c>
      <c r="Q107">
        <v>73483</v>
      </c>
      <c r="R107">
        <v>14679.6</v>
      </c>
      <c r="S107">
        <v>24612</v>
      </c>
      <c r="U107">
        <f t="shared" si="6"/>
        <v>1.8152410372432997</v>
      </c>
      <c r="V107">
        <f t="shared" si="7"/>
        <v>9.1781239122868077E-2</v>
      </c>
      <c r="W107">
        <f t="shared" si="8"/>
        <v>0.13152627915071355</v>
      </c>
      <c r="Y107" t="str">
        <f t="shared" si="9"/>
        <v>NO</v>
      </c>
    </row>
    <row r="108" spans="1:25" x14ac:dyDescent="0.25">
      <c r="A108" t="s">
        <v>92</v>
      </c>
      <c r="B108" s="1">
        <v>2011</v>
      </c>
      <c r="C108">
        <v>73753</v>
      </c>
      <c r="D108">
        <v>4484</v>
      </c>
      <c r="E108">
        <v>2914</v>
      </c>
      <c r="F108">
        <v>0</v>
      </c>
      <c r="G108">
        <f t="shared" si="5"/>
        <v>2914</v>
      </c>
      <c r="H108">
        <v>47552</v>
      </c>
      <c r="I108">
        <v>44576</v>
      </c>
      <c r="J108">
        <v>121772</v>
      </c>
      <c r="K108">
        <v>11718</v>
      </c>
      <c r="L108">
        <v>15597</v>
      </c>
      <c r="M108">
        <v>134582</v>
      </c>
      <c r="N108">
        <v>1.34</v>
      </c>
      <c r="O108">
        <v>11852</v>
      </c>
      <c r="P108">
        <v>7.58</v>
      </c>
      <c r="Q108">
        <v>63916</v>
      </c>
      <c r="R108">
        <v>103631.6</v>
      </c>
      <c r="S108">
        <v>31733</v>
      </c>
      <c r="U108">
        <f t="shared" si="6"/>
        <v>1.6545450466618807</v>
      </c>
      <c r="V108">
        <f t="shared" si="7"/>
        <v>0.10059224694903086</v>
      </c>
      <c r="W108">
        <f t="shared" si="8"/>
        <v>6.5371500358937545E-2</v>
      </c>
      <c r="Y108" t="str">
        <f t="shared" si="9"/>
        <v>NO</v>
      </c>
    </row>
    <row r="109" spans="1:25" x14ac:dyDescent="0.25">
      <c r="A109" t="s">
        <v>92</v>
      </c>
      <c r="B109" s="1">
        <v>2012</v>
      </c>
      <c r="C109">
        <v>74167</v>
      </c>
      <c r="D109">
        <v>3624</v>
      </c>
      <c r="E109">
        <v>4256</v>
      </c>
      <c r="F109">
        <v>7</v>
      </c>
      <c r="G109">
        <f t="shared" si="5"/>
        <v>4263</v>
      </c>
      <c r="H109">
        <v>68320</v>
      </c>
      <c r="I109">
        <v>57936</v>
      </c>
      <c r="J109">
        <v>122343</v>
      </c>
      <c r="K109">
        <v>12175</v>
      </c>
      <c r="L109">
        <v>7899</v>
      </c>
      <c r="M109">
        <v>135400</v>
      </c>
      <c r="N109">
        <v>1.34</v>
      </c>
      <c r="O109">
        <v>14149</v>
      </c>
      <c r="P109">
        <v>9.2200000000000006</v>
      </c>
      <c r="Q109">
        <v>69656</v>
      </c>
      <c r="R109">
        <v>10798.4</v>
      </c>
      <c r="S109">
        <v>38863</v>
      </c>
      <c r="U109">
        <f t="shared" si="6"/>
        <v>1.2801539629936483</v>
      </c>
      <c r="V109">
        <f t="shared" si="7"/>
        <v>6.2551781275890644E-2</v>
      </c>
      <c r="W109">
        <f t="shared" si="8"/>
        <v>7.3581193040596515E-2</v>
      </c>
      <c r="Y109" t="str">
        <f t="shared" si="9"/>
        <v>NO</v>
      </c>
    </row>
    <row r="110" spans="1:25" x14ac:dyDescent="0.25">
      <c r="A110" t="s">
        <v>92</v>
      </c>
      <c r="B110" s="1">
        <v>2013</v>
      </c>
      <c r="C110">
        <v>82323</v>
      </c>
      <c r="D110">
        <v>4945</v>
      </c>
      <c r="E110">
        <v>6572</v>
      </c>
      <c r="F110">
        <v>33</v>
      </c>
      <c r="G110">
        <f t="shared" si="5"/>
        <v>6605</v>
      </c>
      <c r="H110">
        <v>102400</v>
      </c>
      <c r="I110">
        <v>85360</v>
      </c>
      <c r="J110">
        <v>132154</v>
      </c>
      <c r="K110">
        <v>15985</v>
      </c>
      <c r="L110">
        <v>13255</v>
      </c>
      <c r="M110">
        <v>148810</v>
      </c>
      <c r="N110">
        <v>1.77</v>
      </c>
      <c r="O110">
        <v>15174</v>
      </c>
      <c r="P110">
        <v>9.4</v>
      </c>
      <c r="Q110">
        <v>74203</v>
      </c>
      <c r="R110">
        <v>14373.1</v>
      </c>
      <c r="S110">
        <v>42670</v>
      </c>
      <c r="U110">
        <f t="shared" si="6"/>
        <v>0.96442127460168692</v>
      </c>
      <c r="V110">
        <f t="shared" si="7"/>
        <v>5.7931115276476104E-2</v>
      </c>
      <c r="W110">
        <f t="shared" si="8"/>
        <v>7.7378163074039358E-2</v>
      </c>
      <c r="Y110" t="str">
        <f t="shared" si="9"/>
        <v>NO</v>
      </c>
    </row>
    <row r="111" spans="1:25" x14ac:dyDescent="0.25">
      <c r="A111" t="s">
        <v>92</v>
      </c>
      <c r="B111" s="1">
        <v>2014</v>
      </c>
      <c r="C111">
        <v>74994</v>
      </c>
      <c r="D111">
        <v>4621</v>
      </c>
      <c r="E111">
        <v>7331</v>
      </c>
      <c r="F111">
        <v>9</v>
      </c>
      <c r="G111">
        <f t="shared" si="5"/>
        <v>7340</v>
      </c>
      <c r="H111">
        <v>129920</v>
      </c>
      <c r="I111">
        <v>116160</v>
      </c>
      <c r="J111">
        <v>131157</v>
      </c>
      <c r="K111">
        <v>16118</v>
      </c>
      <c r="L111">
        <v>16326</v>
      </c>
      <c r="M111">
        <v>147486</v>
      </c>
      <c r="N111">
        <v>2.4900000000000002</v>
      </c>
      <c r="O111">
        <v>16824</v>
      </c>
      <c r="P111">
        <v>9.99</v>
      </c>
      <c r="Q111">
        <v>66541</v>
      </c>
      <c r="R111">
        <v>16693</v>
      </c>
      <c r="S111">
        <v>46248</v>
      </c>
      <c r="U111">
        <f t="shared" si="6"/>
        <v>0.64560950413223139</v>
      </c>
      <c r="V111">
        <f t="shared" si="7"/>
        <v>3.9781336088154269E-2</v>
      </c>
      <c r="W111">
        <f t="shared" si="8"/>
        <v>6.3188705234159773E-2</v>
      </c>
      <c r="Y111" t="str">
        <f t="shared" si="9"/>
        <v>NO</v>
      </c>
    </row>
    <row r="112" spans="1:25" x14ac:dyDescent="0.25">
      <c r="A112" t="s">
        <v>92</v>
      </c>
      <c r="B112" s="1">
        <v>2015</v>
      </c>
      <c r="C112">
        <v>90079</v>
      </c>
      <c r="D112">
        <v>19243</v>
      </c>
      <c r="E112">
        <v>5802</v>
      </c>
      <c r="F112">
        <v>4</v>
      </c>
      <c r="G112">
        <f t="shared" si="5"/>
        <v>5806</v>
      </c>
      <c r="H112">
        <v>117120</v>
      </c>
      <c r="I112">
        <v>123520</v>
      </c>
      <c r="J112">
        <v>152556</v>
      </c>
      <c r="K112">
        <v>29822</v>
      </c>
      <c r="L112">
        <v>32286</v>
      </c>
      <c r="M112">
        <v>182378</v>
      </c>
      <c r="N112">
        <v>2.5499999999999998</v>
      </c>
      <c r="O112">
        <v>16099</v>
      </c>
      <c r="P112">
        <v>8.48</v>
      </c>
      <c r="Q112">
        <v>80353</v>
      </c>
      <c r="R112">
        <v>7333.2</v>
      </c>
      <c r="S112">
        <v>52632</v>
      </c>
      <c r="U112">
        <f t="shared" si="6"/>
        <v>0.72926651554404143</v>
      </c>
      <c r="V112">
        <f t="shared" si="7"/>
        <v>0.15578853626943004</v>
      </c>
      <c r="W112">
        <f t="shared" si="8"/>
        <v>4.7004533678756476E-2</v>
      </c>
      <c r="Y112" t="str">
        <f t="shared" si="9"/>
        <v>NO</v>
      </c>
    </row>
    <row r="113" spans="1:25" x14ac:dyDescent="0.25">
      <c r="A113" t="s">
        <v>92</v>
      </c>
      <c r="B113" s="1">
        <v>2016</v>
      </c>
      <c r="C113">
        <v>81802</v>
      </c>
      <c r="D113">
        <v>6058</v>
      </c>
      <c r="E113">
        <v>7251</v>
      </c>
      <c r="F113">
        <v>3</v>
      </c>
      <c r="G113">
        <f t="shared" si="5"/>
        <v>7254</v>
      </c>
      <c r="H113">
        <v>113280</v>
      </c>
      <c r="I113">
        <v>115200</v>
      </c>
      <c r="J113">
        <v>152590</v>
      </c>
      <c r="K113">
        <v>18374</v>
      </c>
      <c r="L113">
        <v>26752</v>
      </c>
      <c r="M113">
        <v>170964</v>
      </c>
      <c r="N113">
        <v>1.74</v>
      </c>
      <c r="O113">
        <v>17881</v>
      </c>
      <c r="P113">
        <v>8.99</v>
      </c>
      <c r="Q113">
        <v>70903</v>
      </c>
      <c r="R113">
        <v>6078.4</v>
      </c>
      <c r="S113">
        <v>57778</v>
      </c>
      <c r="U113">
        <f t="shared" si="6"/>
        <v>0.71008680555555559</v>
      </c>
      <c r="V113">
        <f t="shared" si="7"/>
        <v>5.2586805555555553E-2</v>
      </c>
      <c r="W113">
        <f t="shared" si="8"/>
        <v>6.2968750000000004E-2</v>
      </c>
      <c r="Y113" t="str">
        <f t="shared" si="9"/>
        <v>NO</v>
      </c>
    </row>
    <row r="114" spans="1:25" x14ac:dyDescent="0.25">
      <c r="A114" t="s">
        <v>92</v>
      </c>
      <c r="B114" s="1">
        <v>2017</v>
      </c>
      <c r="C114">
        <v>74518</v>
      </c>
      <c r="D114">
        <v>6095</v>
      </c>
      <c r="E114">
        <v>6104</v>
      </c>
      <c r="F114">
        <v>2</v>
      </c>
      <c r="G114">
        <f t="shared" si="5"/>
        <v>6106</v>
      </c>
      <c r="H114">
        <v>122240</v>
      </c>
      <c r="I114">
        <v>117760</v>
      </c>
      <c r="J114">
        <v>147106</v>
      </c>
      <c r="K114">
        <v>16931</v>
      </c>
      <c r="L114">
        <v>31744</v>
      </c>
      <c r="M114">
        <v>164133</v>
      </c>
      <c r="N114">
        <v>2.15</v>
      </c>
      <c r="O114">
        <v>18944</v>
      </c>
      <c r="P114">
        <v>3.32</v>
      </c>
      <c r="Q114">
        <v>60126</v>
      </c>
      <c r="R114">
        <v>2430.3000000000002</v>
      </c>
      <c r="S114">
        <v>54856</v>
      </c>
      <c r="U114">
        <f t="shared" si="6"/>
        <v>0.63279551630434783</v>
      </c>
      <c r="V114">
        <f t="shared" si="7"/>
        <v>5.17578125E-2</v>
      </c>
      <c r="W114">
        <f t="shared" si="8"/>
        <v>5.1851222826086958E-2</v>
      </c>
      <c r="Y114" t="str">
        <f t="shared" si="9"/>
        <v>NO</v>
      </c>
    </row>
    <row r="115" spans="1:25" x14ac:dyDescent="0.25">
      <c r="A115" t="s">
        <v>92</v>
      </c>
      <c r="B115" s="1">
        <v>2018</v>
      </c>
      <c r="C115">
        <v>60596</v>
      </c>
      <c r="D115">
        <v>6146</v>
      </c>
      <c r="E115">
        <v>4550</v>
      </c>
      <c r="F115">
        <v>1</v>
      </c>
      <c r="G115">
        <f t="shared" si="5"/>
        <v>4551</v>
      </c>
      <c r="H115">
        <v>115200</v>
      </c>
      <c r="I115">
        <v>118720</v>
      </c>
      <c r="J115">
        <v>113264</v>
      </c>
      <c r="K115">
        <v>15931</v>
      </c>
      <c r="L115">
        <v>28770</v>
      </c>
      <c r="M115">
        <v>129339</v>
      </c>
      <c r="N115">
        <v>3.23</v>
      </c>
      <c r="O115">
        <v>-15881</v>
      </c>
      <c r="P115">
        <v>-8.7799999999999994</v>
      </c>
      <c r="Q115">
        <v>48113</v>
      </c>
      <c r="R115">
        <v>13227</v>
      </c>
      <c r="S115">
        <v>37892</v>
      </c>
      <c r="U115">
        <f t="shared" si="6"/>
        <v>0.51041105121293806</v>
      </c>
      <c r="V115">
        <f t="shared" si="7"/>
        <v>5.1768867924528304E-2</v>
      </c>
      <c r="W115">
        <f t="shared" si="8"/>
        <v>3.8333894878706198E-2</v>
      </c>
      <c r="Y115" t="str">
        <f t="shared" si="9"/>
        <v>NO</v>
      </c>
    </row>
    <row r="116" spans="1:25" x14ac:dyDescent="0.25">
      <c r="A116" t="s">
        <v>93</v>
      </c>
      <c r="B116" s="1">
        <v>2010</v>
      </c>
      <c r="C116">
        <v>308</v>
      </c>
      <c r="D116">
        <v>3205</v>
      </c>
      <c r="E116">
        <v>7747</v>
      </c>
      <c r="F116">
        <v>329</v>
      </c>
      <c r="G116">
        <f t="shared" si="5"/>
        <v>8076</v>
      </c>
      <c r="H116">
        <v>55487</v>
      </c>
      <c r="I116">
        <v>51241</v>
      </c>
      <c r="J116">
        <v>10256</v>
      </c>
      <c r="K116">
        <v>13647</v>
      </c>
      <c r="L116">
        <v>3085</v>
      </c>
      <c r="M116">
        <v>27589</v>
      </c>
      <c r="N116">
        <v>2</v>
      </c>
      <c r="O116">
        <v>6044</v>
      </c>
      <c r="P116">
        <v>21.35</v>
      </c>
      <c r="Q116">
        <v>0</v>
      </c>
      <c r="R116">
        <v>456585.6</v>
      </c>
      <c r="S116">
        <v>23869</v>
      </c>
      <c r="U116">
        <f t="shared" si="6"/>
        <v>6.0108116547296113E-3</v>
      </c>
      <c r="V116">
        <f t="shared" si="7"/>
        <v>6.2547569329248057E-2</v>
      </c>
      <c r="W116">
        <f t="shared" si="8"/>
        <v>0.15760816533635175</v>
      </c>
      <c r="Y116" t="str">
        <f t="shared" si="9"/>
        <v>YES</v>
      </c>
    </row>
    <row r="117" spans="1:25" x14ac:dyDescent="0.25">
      <c r="A117" t="s">
        <v>93</v>
      </c>
      <c r="B117" s="1">
        <v>2011</v>
      </c>
      <c r="C117">
        <v>0</v>
      </c>
      <c r="D117">
        <v>3891</v>
      </c>
      <c r="E117">
        <v>7911</v>
      </c>
      <c r="F117">
        <v>478</v>
      </c>
      <c r="G117">
        <f t="shared" si="5"/>
        <v>8389</v>
      </c>
      <c r="H117">
        <v>63274</v>
      </c>
      <c r="I117">
        <v>59380.5</v>
      </c>
      <c r="J117">
        <v>15170</v>
      </c>
      <c r="K117">
        <v>14582</v>
      </c>
      <c r="L117">
        <v>3788</v>
      </c>
      <c r="M117">
        <v>33165</v>
      </c>
      <c r="N117">
        <v>1.75</v>
      </c>
      <c r="O117">
        <v>6521</v>
      </c>
      <c r="P117">
        <v>18.95</v>
      </c>
      <c r="Q117">
        <v>0</v>
      </c>
      <c r="R117">
        <v>266201.7</v>
      </c>
      <c r="S117">
        <v>28727</v>
      </c>
      <c r="U117">
        <f t="shared" si="6"/>
        <v>0</v>
      </c>
      <c r="V117">
        <f t="shared" si="7"/>
        <v>6.5526561750069462E-2</v>
      </c>
      <c r="W117">
        <f t="shared" si="8"/>
        <v>0.14127533449533095</v>
      </c>
      <c r="Y117" t="str">
        <f t="shared" si="9"/>
        <v>YES</v>
      </c>
    </row>
    <row r="118" spans="1:25" x14ac:dyDescent="0.25">
      <c r="A118" t="s">
        <v>93</v>
      </c>
      <c r="B118" s="1">
        <v>2012</v>
      </c>
      <c r="C118">
        <v>0</v>
      </c>
      <c r="D118">
        <v>5304</v>
      </c>
      <c r="E118">
        <v>1370</v>
      </c>
      <c r="F118">
        <v>472</v>
      </c>
      <c r="G118">
        <f t="shared" si="5"/>
        <v>1842</v>
      </c>
      <c r="H118">
        <v>84631</v>
      </c>
      <c r="I118">
        <v>73952.5</v>
      </c>
      <c r="J118">
        <v>17252</v>
      </c>
      <c r="K118">
        <v>9936</v>
      </c>
      <c r="L118">
        <v>3564</v>
      </c>
      <c r="M118">
        <v>36766</v>
      </c>
      <c r="N118">
        <v>2.16</v>
      </c>
      <c r="O118">
        <v>7409</v>
      </c>
      <c r="P118">
        <v>18.62</v>
      </c>
      <c r="Q118">
        <v>0</v>
      </c>
      <c r="R118">
        <v>83227</v>
      </c>
      <c r="S118">
        <v>32305</v>
      </c>
      <c r="U118">
        <f t="shared" si="6"/>
        <v>0</v>
      </c>
      <c r="V118">
        <f t="shared" si="7"/>
        <v>7.1721713261891085E-2</v>
      </c>
      <c r="W118">
        <f t="shared" si="8"/>
        <v>2.490788005814543E-2</v>
      </c>
      <c r="Y118" t="str">
        <f t="shared" si="9"/>
        <v>YES</v>
      </c>
    </row>
    <row r="119" spans="1:25" x14ac:dyDescent="0.25">
      <c r="A119" t="s">
        <v>93</v>
      </c>
      <c r="B119" s="1">
        <v>2013</v>
      </c>
      <c r="C119">
        <v>0</v>
      </c>
      <c r="D119">
        <v>6172</v>
      </c>
      <c r="E119">
        <v>6604</v>
      </c>
      <c r="F119">
        <v>652</v>
      </c>
      <c r="G119">
        <f t="shared" si="5"/>
        <v>7256</v>
      </c>
      <c r="H119">
        <v>136821</v>
      </c>
      <c r="I119">
        <v>110726</v>
      </c>
      <c r="J119">
        <v>20182</v>
      </c>
      <c r="K119">
        <v>15923</v>
      </c>
      <c r="L119">
        <v>5985</v>
      </c>
      <c r="M119">
        <v>44177</v>
      </c>
      <c r="N119">
        <v>2.4900000000000002</v>
      </c>
      <c r="O119">
        <v>8972</v>
      </c>
      <c r="P119">
        <v>19.52</v>
      </c>
      <c r="Q119">
        <v>0</v>
      </c>
      <c r="R119">
        <v>77717.2</v>
      </c>
      <c r="S119">
        <v>37054</v>
      </c>
      <c r="U119">
        <f t="shared" si="6"/>
        <v>0</v>
      </c>
      <c r="V119">
        <f t="shared" si="7"/>
        <v>5.5741198995719166E-2</v>
      </c>
      <c r="W119">
        <f t="shared" si="8"/>
        <v>6.553113089969835E-2</v>
      </c>
      <c r="Y119" t="str">
        <f t="shared" si="9"/>
        <v>YES</v>
      </c>
    </row>
    <row r="120" spans="1:25" x14ac:dyDescent="0.25">
      <c r="A120" t="s">
        <v>93</v>
      </c>
      <c r="B120" s="1">
        <v>2014</v>
      </c>
      <c r="C120">
        <v>0</v>
      </c>
      <c r="D120">
        <v>8325</v>
      </c>
      <c r="E120">
        <v>6923</v>
      </c>
      <c r="F120">
        <v>402</v>
      </c>
      <c r="G120">
        <f t="shared" si="5"/>
        <v>7325</v>
      </c>
      <c r="H120">
        <v>123915</v>
      </c>
      <c r="I120">
        <v>130368</v>
      </c>
      <c r="J120">
        <v>21415</v>
      </c>
      <c r="K120">
        <v>20165</v>
      </c>
      <c r="L120">
        <v>5097</v>
      </c>
      <c r="M120">
        <v>48016</v>
      </c>
      <c r="N120">
        <v>3.47</v>
      </c>
      <c r="O120">
        <v>11086</v>
      </c>
      <c r="P120">
        <v>21.25</v>
      </c>
      <c r="Q120">
        <v>0</v>
      </c>
      <c r="R120">
        <v>75940.899999999994</v>
      </c>
      <c r="S120">
        <v>41462</v>
      </c>
      <c r="U120">
        <f t="shared" si="6"/>
        <v>0</v>
      </c>
      <c r="V120">
        <f t="shared" si="7"/>
        <v>6.385769513991163E-2</v>
      </c>
      <c r="W120">
        <f t="shared" si="8"/>
        <v>5.618710112911144E-2</v>
      </c>
      <c r="Y120" t="str">
        <f t="shared" si="9"/>
        <v>YES</v>
      </c>
    </row>
    <row r="121" spans="1:25" x14ac:dyDescent="0.25">
      <c r="A121" t="s">
        <v>93</v>
      </c>
      <c r="B121" s="1">
        <v>2015</v>
      </c>
      <c r="C121">
        <v>0</v>
      </c>
      <c r="D121">
        <v>8706</v>
      </c>
      <c r="E121">
        <v>9040</v>
      </c>
      <c r="F121">
        <v>330</v>
      </c>
      <c r="G121">
        <f t="shared" si="5"/>
        <v>9370</v>
      </c>
      <c r="H121">
        <v>90049</v>
      </c>
      <c r="I121">
        <v>106982</v>
      </c>
      <c r="J121">
        <v>20493</v>
      </c>
      <c r="K121">
        <v>21800</v>
      </c>
      <c r="L121">
        <v>3834</v>
      </c>
      <c r="M121">
        <v>46946</v>
      </c>
      <c r="N121">
        <v>2.79</v>
      </c>
      <c r="O121">
        <v>7429</v>
      </c>
      <c r="P121">
        <v>13.79</v>
      </c>
      <c r="Q121">
        <v>0</v>
      </c>
      <c r="R121">
        <v>53553.3</v>
      </c>
      <c r="S121">
        <v>41438</v>
      </c>
      <c r="U121">
        <f t="shared" si="6"/>
        <v>0</v>
      </c>
      <c r="V121">
        <f t="shared" si="7"/>
        <v>8.1378175767886182E-2</v>
      </c>
      <c r="W121">
        <f t="shared" si="8"/>
        <v>8.7584827354134337E-2</v>
      </c>
      <c r="Y121" t="str">
        <f t="shared" si="9"/>
        <v>YES</v>
      </c>
    </row>
    <row r="122" spans="1:25" x14ac:dyDescent="0.25">
      <c r="A122" t="s">
        <v>93</v>
      </c>
      <c r="B122" s="1">
        <v>2016</v>
      </c>
      <c r="C122">
        <v>0</v>
      </c>
      <c r="D122">
        <v>7278</v>
      </c>
      <c r="E122">
        <v>6972</v>
      </c>
      <c r="F122">
        <v>375</v>
      </c>
      <c r="G122">
        <f t="shared" si="5"/>
        <v>7347</v>
      </c>
      <c r="H122">
        <v>50060</v>
      </c>
      <c r="I122">
        <v>70054.5</v>
      </c>
      <c r="J122">
        <v>19165</v>
      </c>
      <c r="K122">
        <v>18594</v>
      </c>
      <c r="L122">
        <v>3421</v>
      </c>
      <c r="M122">
        <v>43006</v>
      </c>
      <c r="N122">
        <v>2.08</v>
      </c>
      <c r="O122">
        <v>2090</v>
      </c>
      <c r="P122">
        <v>4.04</v>
      </c>
      <c r="Q122">
        <v>0</v>
      </c>
      <c r="R122">
        <v>41000</v>
      </c>
      <c r="S122">
        <v>38411</v>
      </c>
      <c r="U122">
        <f t="shared" si="6"/>
        <v>0</v>
      </c>
      <c r="V122">
        <f t="shared" si="7"/>
        <v>0.10389054236344561</v>
      </c>
      <c r="W122">
        <f t="shared" si="8"/>
        <v>0.1048754897972293</v>
      </c>
      <c r="Y122" t="str">
        <f t="shared" si="9"/>
        <v>YES</v>
      </c>
    </row>
    <row r="123" spans="1:25" x14ac:dyDescent="0.25">
      <c r="A123" t="s">
        <v>93</v>
      </c>
      <c r="B123" s="1">
        <v>2017</v>
      </c>
      <c r="C123">
        <v>0</v>
      </c>
      <c r="D123">
        <v>9133</v>
      </c>
      <c r="E123">
        <v>6821</v>
      </c>
      <c r="F123">
        <v>345</v>
      </c>
      <c r="G123">
        <f t="shared" si="5"/>
        <v>7166</v>
      </c>
      <c r="H123">
        <v>36434</v>
      </c>
      <c r="I123">
        <v>43247</v>
      </c>
      <c r="J123">
        <v>17706</v>
      </c>
      <c r="K123">
        <v>21199</v>
      </c>
      <c r="L123">
        <v>3138</v>
      </c>
      <c r="M123">
        <v>42428</v>
      </c>
      <c r="N123">
        <v>1.22</v>
      </c>
      <c r="O123">
        <v>2234</v>
      </c>
      <c r="P123">
        <v>4.26</v>
      </c>
      <c r="Q123">
        <v>0</v>
      </c>
      <c r="R123">
        <v>71619.899999999994</v>
      </c>
      <c r="S123">
        <v>38003</v>
      </c>
      <c r="U123">
        <f t="shared" si="6"/>
        <v>0</v>
      </c>
      <c r="V123">
        <f t="shared" si="7"/>
        <v>0.21118227853955188</v>
      </c>
      <c r="W123">
        <f t="shared" si="8"/>
        <v>0.16569935486854578</v>
      </c>
      <c r="Y123" t="str">
        <f t="shared" si="9"/>
        <v>YES</v>
      </c>
    </row>
    <row r="124" spans="1:25" x14ac:dyDescent="0.25">
      <c r="A124" t="s">
        <v>93</v>
      </c>
      <c r="B124" s="1">
        <v>2018</v>
      </c>
      <c r="C124">
        <v>0</v>
      </c>
      <c r="D124">
        <v>8232</v>
      </c>
      <c r="E124">
        <v>9878</v>
      </c>
      <c r="F124">
        <v>355</v>
      </c>
      <c r="G124">
        <f t="shared" si="5"/>
        <v>10233</v>
      </c>
      <c r="H124">
        <v>20735</v>
      </c>
      <c r="I124">
        <v>28584.5</v>
      </c>
      <c r="J124">
        <v>15814</v>
      </c>
      <c r="K124">
        <v>23551</v>
      </c>
      <c r="L124">
        <v>2702</v>
      </c>
      <c r="M124">
        <v>41121</v>
      </c>
      <c r="N124">
        <v>0.96</v>
      </c>
      <c r="O124">
        <v>892</v>
      </c>
      <c r="P124">
        <v>1.82</v>
      </c>
      <c r="Q124">
        <v>0</v>
      </c>
      <c r="R124">
        <v>72639.3</v>
      </c>
      <c r="S124">
        <v>37088</v>
      </c>
      <c r="U124">
        <f t="shared" si="6"/>
        <v>0</v>
      </c>
      <c r="V124">
        <f t="shared" si="7"/>
        <v>0.2879882453777397</v>
      </c>
      <c r="W124">
        <f t="shared" si="8"/>
        <v>0.35799121901729958</v>
      </c>
      <c r="Y124" t="str">
        <f t="shared" si="9"/>
        <v>NO</v>
      </c>
    </row>
    <row r="125" spans="1:25" x14ac:dyDescent="0.25">
      <c r="A125" t="s">
        <v>94</v>
      </c>
      <c r="B125" s="1">
        <v>2010</v>
      </c>
      <c r="C125">
        <v>0</v>
      </c>
      <c r="D125">
        <v>1754</v>
      </c>
      <c r="E125">
        <v>1733</v>
      </c>
      <c r="F125">
        <v>1</v>
      </c>
      <c r="G125">
        <f t="shared" si="5"/>
        <v>1734</v>
      </c>
      <c r="H125">
        <v>4780</v>
      </c>
      <c r="I125">
        <v>3875.5</v>
      </c>
      <c r="J125">
        <v>1020</v>
      </c>
      <c r="K125">
        <v>4550</v>
      </c>
      <c r="L125">
        <v>621</v>
      </c>
      <c r="M125">
        <v>6150</v>
      </c>
      <c r="N125">
        <v>0.98</v>
      </c>
      <c r="O125">
        <v>1732</v>
      </c>
      <c r="P125">
        <v>27.66</v>
      </c>
      <c r="Q125">
        <v>0</v>
      </c>
      <c r="R125">
        <v>95.6</v>
      </c>
      <c r="S125">
        <v>5386</v>
      </c>
      <c r="U125">
        <f t="shared" si="6"/>
        <v>0</v>
      </c>
      <c r="V125">
        <f t="shared" si="7"/>
        <v>0.45258676299832279</v>
      </c>
      <c r="W125">
        <f t="shared" si="8"/>
        <v>0.44742613856276608</v>
      </c>
      <c r="Y125" t="str">
        <f t="shared" si="9"/>
        <v>NO</v>
      </c>
    </row>
    <row r="126" spans="1:25" x14ac:dyDescent="0.25">
      <c r="A126" t="s">
        <v>94</v>
      </c>
      <c r="B126" s="1">
        <v>2011</v>
      </c>
      <c r="C126">
        <v>16663</v>
      </c>
      <c r="D126">
        <v>9614</v>
      </c>
      <c r="E126">
        <v>3465</v>
      </c>
      <c r="F126">
        <v>7</v>
      </c>
      <c r="G126">
        <f t="shared" si="5"/>
        <v>3472</v>
      </c>
      <c r="H126">
        <v>35715</v>
      </c>
      <c r="I126">
        <v>20247.5</v>
      </c>
      <c r="J126">
        <v>4652</v>
      </c>
      <c r="K126">
        <v>14637</v>
      </c>
      <c r="L126">
        <v>3165</v>
      </c>
      <c r="M126">
        <v>41290</v>
      </c>
      <c r="N126">
        <v>1.62</v>
      </c>
      <c r="O126">
        <v>3078</v>
      </c>
      <c r="P126">
        <v>11.13</v>
      </c>
      <c r="Q126">
        <v>15132</v>
      </c>
      <c r="R126">
        <v>796.8</v>
      </c>
      <c r="S126">
        <v>22507</v>
      </c>
      <c r="U126">
        <f t="shared" si="6"/>
        <v>0.82296579824669713</v>
      </c>
      <c r="V126">
        <f t="shared" si="7"/>
        <v>0.47482405235214226</v>
      </c>
      <c r="W126">
        <f t="shared" si="8"/>
        <v>0.17147796024200518</v>
      </c>
      <c r="Y126" t="str">
        <f t="shared" si="9"/>
        <v>NO</v>
      </c>
    </row>
    <row r="127" spans="1:25" x14ac:dyDescent="0.25">
      <c r="A127" t="s">
        <v>94</v>
      </c>
      <c r="B127" s="1">
        <v>2012</v>
      </c>
      <c r="C127">
        <v>15457</v>
      </c>
      <c r="D127">
        <v>10784</v>
      </c>
      <c r="E127">
        <v>347</v>
      </c>
      <c r="F127">
        <v>7</v>
      </c>
      <c r="G127">
        <f t="shared" si="5"/>
        <v>354</v>
      </c>
      <c r="H127">
        <v>35222</v>
      </c>
      <c r="I127">
        <v>35468.5</v>
      </c>
      <c r="J127">
        <v>3758</v>
      </c>
      <c r="K127">
        <v>12896</v>
      </c>
      <c r="L127">
        <v>3048</v>
      </c>
      <c r="M127">
        <v>39116</v>
      </c>
      <c r="N127">
        <v>1.65</v>
      </c>
      <c r="O127">
        <v>751</v>
      </c>
      <c r="P127">
        <v>1.85</v>
      </c>
      <c r="Q127">
        <v>14206</v>
      </c>
      <c r="R127">
        <v>3067.4</v>
      </c>
      <c r="S127">
        <v>21391</v>
      </c>
      <c r="U127">
        <f t="shared" si="6"/>
        <v>0.43579514216840293</v>
      </c>
      <c r="V127">
        <f t="shared" si="7"/>
        <v>0.30404443379336593</v>
      </c>
      <c r="W127">
        <f t="shared" si="8"/>
        <v>9.9806870885433552E-3</v>
      </c>
      <c r="Y127" t="str">
        <f t="shared" si="9"/>
        <v>NO</v>
      </c>
    </row>
    <row r="128" spans="1:25" x14ac:dyDescent="0.25">
      <c r="A128" t="s">
        <v>94</v>
      </c>
      <c r="B128" s="1">
        <v>2013</v>
      </c>
      <c r="C128">
        <v>17660</v>
      </c>
      <c r="D128">
        <v>10740</v>
      </c>
      <c r="E128">
        <v>988</v>
      </c>
      <c r="F128">
        <v>0</v>
      </c>
      <c r="G128">
        <f t="shared" si="5"/>
        <v>988</v>
      </c>
      <c r="H128">
        <v>36504</v>
      </c>
      <c r="I128">
        <v>35863</v>
      </c>
      <c r="J128">
        <v>4689</v>
      </c>
      <c r="K128">
        <v>13537</v>
      </c>
      <c r="L128">
        <v>5899</v>
      </c>
      <c r="M128">
        <v>42898</v>
      </c>
      <c r="N128">
        <v>1.43</v>
      </c>
      <c r="O128">
        <v>1911</v>
      </c>
      <c r="P128">
        <v>3.6</v>
      </c>
      <c r="Q128">
        <v>14160</v>
      </c>
      <c r="R128">
        <v>8.4</v>
      </c>
      <c r="S128">
        <v>22239</v>
      </c>
      <c r="U128">
        <f t="shared" si="6"/>
        <v>0.49242952346429469</v>
      </c>
      <c r="V128">
        <f t="shared" si="7"/>
        <v>0.29947299445110559</v>
      </c>
      <c r="W128">
        <f t="shared" si="8"/>
        <v>2.7549284778183643E-2</v>
      </c>
      <c r="Y128" t="str">
        <f t="shared" si="9"/>
        <v>NO</v>
      </c>
    </row>
    <row r="129" spans="1:25" x14ac:dyDescent="0.25">
      <c r="A129" t="s">
        <v>94</v>
      </c>
      <c r="B129" s="1">
        <v>2014</v>
      </c>
      <c r="C129">
        <v>13271</v>
      </c>
      <c r="D129">
        <v>11237</v>
      </c>
      <c r="E129">
        <v>466</v>
      </c>
      <c r="F129">
        <v>0</v>
      </c>
      <c r="G129">
        <f t="shared" si="5"/>
        <v>466</v>
      </c>
      <c r="H129">
        <v>36899</v>
      </c>
      <c r="I129">
        <v>36701.5</v>
      </c>
      <c r="J129">
        <v>10210</v>
      </c>
      <c r="K129">
        <v>13380</v>
      </c>
      <c r="L129">
        <v>7892</v>
      </c>
      <c r="M129">
        <v>42719</v>
      </c>
      <c r="N129">
        <v>1.58</v>
      </c>
      <c r="O129">
        <v>2437</v>
      </c>
      <c r="P129">
        <v>5.36</v>
      </c>
      <c r="Q129">
        <v>10825</v>
      </c>
      <c r="R129">
        <v>62.6</v>
      </c>
      <c r="S129">
        <v>23408</v>
      </c>
      <c r="U129">
        <f t="shared" si="6"/>
        <v>0.36159285042845662</v>
      </c>
      <c r="V129">
        <f t="shared" si="7"/>
        <v>0.30617277223001782</v>
      </c>
      <c r="W129">
        <f t="shared" si="8"/>
        <v>1.2697028731795703E-2</v>
      </c>
      <c r="Y129" t="str">
        <f t="shared" si="9"/>
        <v>NO</v>
      </c>
    </row>
    <row r="130" spans="1:25" x14ac:dyDescent="0.25">
      <c r="A130" t="s">
        <v>94</v>
      </c>
      <c r="B130" s="1">
        <v>2015</v>
      </c>
      <c r="C130">
        <v>11109</v>
      </c>
      <c r="D130">
        <v>11283</v>
      </c>
      <c r="E130">
        <v>420</v>
      </c>
      <c r="F130">
        <v>724</v>
      </c>
      <c r="G130">
        <f t="shared" si="5"/>
        <v>1144</v>
      </c>
      <c r="H130">
        <v>36899</v>
      </c>
      <c r="I130">
        <v>36899</v>
      </c>
      <c r="J130">
        <v>11393</v>
      </c>
      <c r="K130">
        <v>13217</v>
      </c>
      <c r="L130">
        <v>9387</v>
      </c>
      <c r="M130">
        <v>42753</v>
      </c>
      <c r="N130">
        <v>1.5</v>
      </c>
      <c r="O130">
        <v>2889</v>
      </c>
      <c r="P130">
        <v>6.52</v>
      </c>
      <c r="Q130">
        <v>8228</v>
      </c>
      <c r="R130">
        <v>52.1</v>
      </c>
      <c r="S130">
        <v>24552</v>
      </c>
      <c r="U130">
        <f t="shared" si="6"/>
        <v>0.30106506951407896</v>
      </c>
      <c r="V130">
        <f t="shared" si="7"/>
        <v>0.30578064446190956</v>
      </c>
      <c r="W130">
        <f t="shared" si="8"/>
        <v>3.1003550231713597E-2</v>
      </c>
      <c r="Y130" t="str">
        <f t="shared" si="9"/>
        <v>YES</v>
      </c>
    </row>
    <row r="131" spans="1:25" x14ac:dyDescent="0.25">
      <c r="A131" t="s">
        <v>94</v>
      </c>
      <c r="B131" s="1">
        <v>2016</v>
      </c>
      <c r="C131">
        <v>10568</v>
      </c>
      <c r="D131">
        <v>11645</v>
      </c>
      <c r="E131">
        <v>217</v>
      </c>
      <c r="F131">
        <v>0</v>
      </c>
      <c r="G131">
        <f t="shared" si="5"/>
        <v>217</v>
      </c>
      <c r="H131" t="s">
        <v>1</v>
      </c>
      <c r="I131">
        <v>36899</v>
      </c>
      <c r="J131">
        <v>6281</v>
      </c>
      <c r="K131">
        <v>14156</v>
      </c>
      <c r="L131">
        <v>11961</v>
      </c>
      <c r="M131">
        <v>43904</v>
      </c>
      <c r="N131">
        <v>1.44</v>
      </c>
      <c r="O131">
        <v>2069</v>
      </c>
      <c r="P131">
        <v>4.57</v>
      </c>
      <c r="Q131">
        <v>4752</v>
      </c>
      <c r="R131">
        <v>5014</v>
      </c>
      <c r="S131">
        <v>25618</v>
      </c>
      <c r="U131">
        <f t="shared" si="6"/>
        <v>0.28640342556708853</v>
      </c>
      <c r="V131">
        <f t="shared" si="7"/>
        <v>0.31559120843383287</v>
      </c>
      <c r="W131">
        <f t="shared" si="8"/>
        <v>5.880918182064555E-3</v>
      </c>
      <c r="Y131" t="str">
        <f t="shared" si="9"/>
        <v>YES</v>
      </c>
    </row>
    <row r="132" spans="1:25" x14ac:dyDescent="0.25">
      <c r="A132" t="s">
        <v>94</v>
      </c>
      <c r="B132" s="1">
        <v>2017</v>
      </c>
      <c r="C132">
        <v>10744</v>
      </c>
      <c r="D132">
        <v>12105</v>
      </c>
      <c r="E132">
        <v>471</v>
      </c>
      <c r="F132">
        <v>0</v>
      </c>
      <c r="G132">
        <f t="shared" si="5"/>
        <v>471</v>
      </c>
      <c r="H132">
        <v>36899</v>
      </c>
      <c r="I132">
        <v>36899</v>
      </c>
      <c r="J132">
        <v>5328</v>
      </c>
      <c r="K132">
        <v>14875</v>
      </c>
      <c r="L132">
        <v>13472</v>
      </c>
      <c r="M132">
        <v>42480</v>
      </c>
      <c r="N132">
        <v>1.53</v>
      </c>
      <c r="O132">
        <v>-403</v>
      </c>
      <c r="P132">
        <v>-1.08</v>
      </c>
      <c r="Q132">
        <v>4348</v>
      </c>
      <c r="R132">
        <v>12501</v>
      </c>
      <c r="S132">
        <v>24071</v>
      </c>
      <c r="U132">
        <f t="shared" si="6"/>
        <v>0.29117320252581369</v>
      </c>
      <c r="V132">
        <f t="shared" si="7"/>
        <v>0.32805767093959187</v>
      </c>
      <c r="W132">
        <f t="shared" si="8"/>
        <v>1.2764573565679286E-2</v>
      </c>
      <c r="Y132" t="str">
        <f t="shared" si="9"/>
        <v>YES</v>
      </c>
    </row>
    <row r="133" spans="1:25" x14ac:dyDescent="0.25">
      <c r="A133" t="s">
        <v>94</v>
      </c>
      <c r="B133" s="1">
        <v>2018</v>
      </c>
      <c r="C133">
        <v>11225</v>
      </c>
      <c r="D133">
        <v>12266</v>
      </c>
      <c r="E133">
        <v>368</v>
      </c>
      <c r="F133">
        <v>0</v>
      </c>
      <c r="G133">
        <f t="shared" si="5"/>
        <v>368</v>
      </c>
      <c r="H133">
        <v>36899</v>
      </c>
      <c r="I133">
        <v>36899</v>
      </c>
      <c r="J133">
        <v>5553</v>
      </c>
      <c r="K133">
        <v>15435</v>
      </c>
      <c r="L133">
        <v>12948</v>
      </c>
      <c r="M133">
        <v>43269</v>
      </c>
      <c r="N133">
        <v>1.45</v>
      </c>
      <c r="O133">
        <v>2353</v>
      </c>
      <c r="P133">
        <v>4.87</v>
      </c>
      <c r="Q133">
        <v>4239</v>
      </c>
      <c r="R133">
        <v>3011.4</v>
      </c>
      <c r="S133">
        <v>25480</v>
      </c>
      <c r="U133">
        <f t="shared" si="6"/>
        <v>0.30420878614596603</v>
      </c>
      <c r="V133">
        <f t="shared" si="7"/>
        <v>0.33242093281660751</v>
      </c>
      <c r="W133">
        <f t="shared" si="8"/>
        <v>9.9731700046071705E-3</v>
      </c>
      <c r="Y133" t="str">
        <f t="shared" si="9"/>
        <v>NO</v>
      </c>
    </row>
    <row r="134" spans="1:25" x14ac:dyDescent="0.25">
      <c r="A134" t="s">
        <v>94</v>
      </c>
      <c r="B134" s="1">
        <v>2009</v>
      </c>
      <c r="C134">
        <v>16277</v>
      </c>
      <c r="D134">
        <v>30280</v>
      </c>
      <c r="E134">
        <v>1081</v>
      </c>
      <c r="F134">
        <v>6</v>
      </c>
      <c r="G134">
        <f t="shared" si="5"/>
        <v>1087</v>
      </c>
      <c r="H134">
        <v>30309</v>
      </c>
      <c r="I134">
        <v>33604</v>
      </c>
      <c r="J134">
        <v>12276</v>
      </c>
      <c r="K134">
        <v>37246</v>
      </c>
      <c r="L134">
        <v>31782</v>
      </c>
      <c r="M134">
        <v>51081</v>
      </c>
      <c r="N134">
        <v>0.94</v>
      </c>
      <c r="O134">
        <v>4308</v>
      </c>
      <c r="P134">
        <v>7.81</v>
      </c>
      <c r="Q134">
        <v>3695</v>
      </c>
      <c r="R134">
        <v>83897</v>
      </c>
      <c r="S134">
        <v>13565</v>
      </c>
      <c r="U134">
        <f t="shared" si="6"/>
        <v>0.48437685989763124</v>
      </c>
      <c r="V134">
        <f t="shared" si="7"/>
        <v>0.90108320438043088</v>
      </c>
      <c r="W134">
        <f t="shared" si="8"/>
        <v>3.2347339602428284E-2</v>
      </c>
      <c r="Y134" t="str">
        <f t="shared" si="9"/>
        <v>NO</v>
      </c>
    </row>
    <row r="135" spans="1:25" x14ac:dyDescent="0.25">
      <c r="A135" t="s">
        <v>95</v>
      </c>
      <c r="B135" s="1">
        <v>2011</v>
      </c>
      <c r="C135">
        <v>17327</v>
      </c>
      <c r="D135">
        <v>34920</v>
      </c>
      <c r="E135">
        <v>1322</v>
      </c>
      <c r="F135">
        <v>0</v>
      </c>
      <c r="G135">
        <f t="shared" si="5"/>
        <v>1322</v>
      </c>
      <c r="H135">
        <v>19028</v>
      </c>
      <c r="I135">
        <v>27865</v>
      </c>
      <c r="J135">
        <v>12838</v>
      </c>
      <c r="K135">
        <v>41798</v>
      </c>
      <c r="L135">
        <v>35314</v>
      </c>
      <c r="M135">
        <v>56453</v>
      </c>
      <c r="N135">
        <v>2.29</v>
      </c>
      <c r="O135">
        <v>3484</v>
      </c>
      <c r="P135">
        <v>5.36</v>
      </c>
      <c r="Q135">
        <v>1925</v>
      </c>
      <c r="R135">
        <v>26074.1</v>
      </c>
      <c r="S135">
        <v>16410</v>
      </c>
      <c r="U135">
        <f t="shared" si="6"/>
        <v>0.62181948681141219</v>
      </c>
      <c r="V135">
        <f t="shared" si="7"/>
        <v>1.2531849991028172</v>
      </c>
      <c r="W135">
        <f t="shared" si="8"/>
        <v>4.7443028889287635E-2</v>
      </c>
      <c r="Y135" t="str">
        <f t="shared" si="9"/>
        <v>NO</v>
      </c>
    </row>
    <row r="136" spans="1:25" x14ac:dyDescent="0.25">
      <c r="A136" t="s">
        <v>95</v>
      </c>
      <c r="B136" s="1">
        <v>2012</v>
      </c>
      <c r="C136">
        <v>23236</v>
      </c>
      <c r="D136">
        <v>37545</v>
      </c>
      <c r="E136">
        <v>937</v>
      </c>
      <c r="F136">
        <v>0</v>
      </c>
      <c r="G136">
        <f t="shared" ref="G136:G199" si="10">E136+F136</f>
        <v>937</v>
      </c>
      <c r="H136">
        <v>11507</v>
      </c>
      <c r="I136">
        <v>15267.5</v>
      </c>
      <c r="J136">
        <v>11489</v>
      </c>
      <c r="K136">
        <v>43110</v>
      </c>
      <c r="L136">
        <v>41588</v>
      </c>
      <c r="M136">
        <v>55752</v>
      </c>
      <c r="N136">
        <v>1.73</v>
      </c>
      <c r="O136">
        <v>-3094</v>
      </c>
      <c r="P136">
        <v>-5.23</v>
      </c>
      <c r="Q136">
        <v>0</v>
      </c>
      <c r="R136">
        <v>29055.4</v>
      </c>
      <c r="S136">
        <v>11543</v>
      </c>
      <c r="U136">
        <f t="shared" ref="U136:U199" si="11">C136/I136</f>
        <v>1.5219256590797445</v>
      </c>
      <c r="V136">
        <f t="shared" ref="V136:V199" si="12">D136/I136</f>
        <v>2.459145243163583</v>
      </c>
      <c r="W136">
        <f t="shared" ref="W136:W199" si="13">G136/I136</f>
        <v>6.1372195840838382E-2</v>
      </c>
      <c r="Y136" t="str">
        <f t="shared" ref="Y136:Y199" si="14">IF(AND(U136&lt;0.33,V136&lt;0.33,W136&lt;0.33),"YES","NO")</f>
        <v>NO</v>
      </c>
    </row>
    <row r="137" spans="1:25" x14ac:dyDescent="0.25">
      <c r="A137" t="s">
        <v>95</v>
      </c>
      <c r="B137" s="1">
        <v>2013</v>
      </c>
      <c r="C137">
        <v>28854</v>
      </c>
      <c r="D137">
        <v>46558</v>
      </c>
      <c r="E137">
        <v>3153</v>
      </c>
      <c r="F137">
        <v>0</v>
      </c>
      <c r="G137">
        <f t="shared" si="10"/>
        <v>3153</v>
      </c>
      <c r="H137">
        <v>19178</v>
      </c>
      <c r="I137">
        <v>15342.5</v>
      </c>
      <c r="J137">
        <v>11627</v>
      </c>
      <c r="K137">
        <v>56127</v>
      </c>
      <c r="L137">
        <v>53578</v>
      </c>
      <c r="M137">
        <v>68948</v>
      </c>
      <c r="N137">
        <v>1.1100000000000001</v>
      </c>
      <c r="O137">
        <v>1473</v>
      </c>
      <c r="P137">
        <v>2.13</v>
      </c>
      <c r="Q137">
        <v>0</v>
      </c>
      <c r="R137">
        <v>122203.6</v>
      </c>
      <c r="S137">
        <v>12192</v>
      </c>
      <c r="U137">
        <f t="shared" si="11"/>
        <v>1.8806583021020042</v>
      </c>
      <c r="V137">
        <f t="shared" si="12"/>
        <v>3.0345771549617075</v>
      </c>
      <c r="W137">
        <f t="shared" si="13"/>
        <v>0.20550757699201563</v>
      </c>
      <c r="Y137" t="str">
        <f t="shared" si="14"/>
        <v>NO</v>
      </c>
    </row>
    <row r="138" spans="1:25" x14ac:dyDescent="0.25">
      <c r="A138" t="s">
        <v>95</v>
      </c>
      <c r="B138" s="1">
        <v>2014</v>
      </c>
      <c r="C138">
        <v>31112</v>
      </c>
      <c r="D138">
        <v>67620</v>
      </c>
      <c r="E138">
        <v>2368</v>
      </c>
      <c r="F138">
        <v>0</v>
      </c>
      <c r="G138">
        <f t="shared" si="10"/>
        <v>2368</v>
      </c>
      <c r="H138">
        <v>7446</v>
      </c>
      <c r="I138">
        <v>13312</v>
      </c>
      <c r="J138">
        <v>12027</v>
      </c>
      <c r="K138">
        <v>76240</v>
      </c>
      <c r="L138">
        <v>76864</v>
      </c>
      <c r="M138">
        <v>89922</v>
      </c>
      <c r="N138">
        <v>1.65</v>
      </c>
      <c r="O138">
        <v>-932</v>
      </c>
      <c r="P138">
        <v>-0.73</v>
      </c>
      <c r="Q138">
        <v>0</v>
      </c>
      <c r="R138">
        <v>176613.6</v>
      </c>
      <c r="S138">
        <v>10025</v>
      </c>
      <c r="U138">
        <f t="shared" si="11"/>
        <v>2.3371394230769229</v>
      </c>
      <c r="V138">
        <f t="shared" si="12"/>
        <v>5.0796274038461542</v>
      </c>
      <c r="W138">
        <f t="shared" si="13"/>
        <v>0.17788461538461539</v>
      </c>
      <c r="Y138" t="str">
        <f t="shared" si="14"/>
        <v>NO</v>
      </c>
    </row>
    <row r="139" spans="1:25" x14ac:dyDescent="0.25">
      <c r="A139" t="s">
        <v>95</v>
      </c>
      <c r="B139" s="1">
        <v>2015</v>
      </c>
      <c r="C139">
        <v>48454</v>
      </c>
      <c r="D139">
        <v>86031</v>
      </c>
      <c r="E139">
        <v>2215</v>
      </c>
      <c r="F139">
        <v>0</v>
      </c>
      <c r="G139">
        <f t="shared" si="10"/>
        <v>2215</v>
      </c>
      <c r="H139">
        <v>5415</v>
      </c>
      <c r="I139">
        <v>6430.5</v>
      </c>
      <c r="J139">
        <v>12106</v>
      </c>
      <c r="K139">
        <v>93469</v>
      </c>
      <c r="L139">
        <v>101113</v>
      </c>
      <c r="M139">
        <v>106951</v>
      </c>
      <c r="N139">
        <v>3.99</v>
      </c>
      <c r="O139">
        <v>-6799</v>
      </c>
      <c r="P139">
        <v>-7.14</v>
      </c>
      <c r="Q139" t="s">
        <v>1</v>
      </c>
      <c r="R139">
        <v>53912.2</v>
      </c>
      <c r="S139">
        <v>2168</v>
      </c>
      <c r="U139">
        <f t="shared" si="11"/>
        <v>7.5350283803747766</v>
      </c>
      <c r="V139">
        <f t="shared" si="12"/>
        <v>13.378586424072779</v>
      </c>
      <c r="W139">
        <f t="shared" si="13"/>
        <v>0.34445221988958868</v>
      </c>
      <c r="Y139" t="str">
        <f t="shared" si="14"/>
        <v>NO</v>
      </c>
    </row>
    <row r="140" spans="1:25" x14ac:dyDescent="0.25">
      <c r="A140" t="s">
        <v>95</v>
      </c>
      <c r="B140" s="1">
        <v>2016</v>
      </c>
      <c r="C140">
        <v>38542</v>
      </c>
      <c r="D140">
        <v>71166</v>
      </c>
      <c r="E140">
        <v>4582</v>
      </c>
      <c r="F140">
        <v>0</v>
      </c>
      <c r="G140">
        <f t="shared" si="10"/>
        <v>4582</v>
      </c>
      <c r="H140">
        <v>4136</v>
      </c>
      <c r="I140">
        <v>4775.5</v>
      </c>
      <c r="J140">
        <v>11553</v>
      </c>
      <c r="K140">
        <v>80787</v>
      </c>
      <c r="L140">
        <v>93773</v>
      </c>
      <c r="M140">
        <v>93816</v>
      </c>
      <c r="N140">
        <v>-0.67</v>
      </c>
      <c r="O140">
        <v>-8765</v>
      </c>
      <c r="P140">
        <v>-8.73</v>
      </c>
      <c r="Q140">
        <v>3000</v>
      </c>
      <c r="R140">
        <v>15524.7</v>
      </c>
      <c r="S140">
        <v>-6691</v>
      </c>
      <c r="U140">
        <f t="shared" si="11"/>
        <v>8.0707779290126691</v>
      </c>
      <c r="V140">
        <f t="shared" si="12"/>
        <v>14.902313893833107</v>
      </c>
      <c r="W140">
        <f t="shared" si="13"/>
        <v>0.95948068265103126</v>
      </c>
      <c r="Y140" t="str">
        <f t="shared" si="14"/>
        <v>NO</v>
      </c>
    </row>
    <row r="141" spans="1:25" x14ac:dyDescent="0.25">
      <c r="A141" t="s">
        <v>95</v>
      </c>
      <c r="B141" s="1">
        <v>2017</v>
      </c>
      <c r="C141">
        <v>45266</v>
      </c>
      <c r="D141">
        <v>29064</v>
      </c>
      <c r="E141">
        <v>263</v>
      </c>
      <c r="F141">
        <v>0</v>
      </c>
      <c r="G141">
        <f t="shared" si="10"/>
        <v>263</v>
      </c>
      <c r="H141">
        <v>3008</v>
      </c>
      <c r="I141">
        <v>3572</v>
      </c>
      <c r="J141">
        <v>6253</v>
      </c>
      <c r="K141">
        <v>43920</v>
      </c>
      <c r="L141">
        <v>60185</v>
      </c>
      <c r="M141">
        <v>50620</v>
      </c>
      <c r="N141">
        <v>-0.06</v>
      </c>
      <c r="O141">
        <v>-1793</v>
      </c>
      <c r="P141">
        <v>-65.88</v>
      </c>
      <c r="Q141">
        <v>43810</v>
      </c>
      <c r="R141">
        <v>32178.5</v>
      </c>
      <c r="S141">
        <v>-56116</v>
      </c>
      <c r="U141">
        <f t="shared" si="11"/>
        <v>12.672452407614781</v>
      </c>
      <c r="V141">
        <f t="shared" si="12"/>
        <v>8.1366181410974239</v>
      </c>
      <c r="W141">
        <f t="shared" si="13"/>
        <v>7.3628219484882421E-2</v>
      </c>
      <c r="Y141" t="str">
        <f t="shared" si="14"/>
        <v>NO</v>
      </c>
    </row>
    <row r="142" spans="1:25" x14ac:dyDescent="0.25">
      <c r="A142" t="s">
        <v>95</v>
      </c>
      <c r="B142" s="1">
        <v>2018</v>
      </c>
      <c r="C142">
        <v>52026</v>
      </c>
      <c r="D142">
        <v>17511</v>
      </c>
      <c r="E142">
        <v>1983</v>
      </c>
      <c r="F142">
        <v>0</v>
      </c>
      <c r="G142">
        <f t="shared" si="10"/>
        <v>1983</v>
      </c>
      <c r="H142">
        <v>1805</v>
      </c>
      <c r="I142">
        <v>2406.5</v>
      </c>
      <c r="J142">
        <v>2622</v>
      </c>
      <c r="K142">
        <v>35536</v>
      </c>
      <c r="L142">
        <v>62934</v>
      </c>
      <c r="M142">
        <v>40385</v>
      </c>
      <c r="N142">
        <v>-0.04</v>
      </c>
      <c r="O142">
        <v>-4532</v>
      </c>
      <c r="P142">
        <v>-12.41</v>
      </c>
      <c r="Q142">
        <v>41891</v>
      </c>
      <c r="R142">
        <v>4086.1</v>
      </c>
      <c r="S142">
        <v>-67085</v>
      </c>
      <c r="U142">
        <f t="shared" si="11"/>
        <v>21.618948680656555</v>
      </c>
      <c r="V142">
        <f t="shared" si="12"/>
        <v>7.2765426968626636</v>
      </c>
      <c r="W142">
        <f t="shared" si="13"/>
        <v>0.82401828381466857</v>
      </c>
      <c r="Y142" t="str">
        <f t="shared" si="14"/>
        <v>NO</v>
      </c>
    </row>
    <row r="143" spans="1:25" x14ac:dyDescent="0.25">
      <c r="A143" t="s">
        <v>96</v>
      </c>
      <c r="B143" s="1">
        <v>2010</v>
      </c>
      <c r="C143">
        <v>29910</v>
      </c>
      <c r="D143">
        <v>19842</v>
      </c>
      <c r="E143">
        <v>1719</v>
      </c>
      <c r="F143">
        <v>6</v>
      </c>
      <c r="G143">
        <f t="shared" si="10"/>
        <v>1725</v>
      </c>
      <c r="H143">
        <v>36970</v>
      </c>
      <c r="I143">
        <v>38593.5</v>
      </c>
      <c r="J143">
        <v>28675</v>
      </c>
      <c r="K143">
        <v>37615</v>
      </c>
      <c r="L143">
        <v>31172</v>
      </c>
      <c r="M143">
        <v>66291</v>
      </c>
      <c r="N143">
        <v>1.21</v>
      </c>
      <c r="O143">
        <v>4149</v>
      </c>
      <c r="P143">
        <v>6.01</v>
      </c>
      <c r="Q143">
        <v>2895</v>
      </c>
      <c r="R143">
        <v>158997.6</v>
      </c>
      <c r="S143">
        <v>31324</v>
      </c>
      <c r="U143">
        <f t="shared" si="11"/>
        <v>0.77500097166621318</v>
      </c>
      <c r="V143">
        <f t="shared" si="12"/>
        <v>0.51412802674025415</v>
      </c>
      <c r="W143">
        <f t="shared" si="13"/>
        <v>4.4696645808231954E-2</v>
      </c>
      <c r="Y143" t="str">
        <f t="shared" si="14"/>
        <v>NO</v>
      </c>
    </row>
    <row r="144" spans="1:25" x14ac:dyDescent="0.25">
      <c r="A144" t="s">
        <v>96</v>
      </c>
      <c r="B144" s="1">
        <v>2011</v>
      </c>
      <c r="C144">
        <v>26758</v>
      </c>
      <c r="D144">
        <v>24731</v>
      </c>
      <c r="E144">
        <v>1648</v>
      </c>
      <c r="F144">
        <v>5</v>
      </c>
      <c r="G144">
        <f t="shared" si="10"/>
        <v>1653</v>
      </c>
      <c r="H144">
        <v>31474</v>
      </c>
      <c r="I144">
        <v>34222</v>
      </c>
      <c r="J144">
        <v>27242</v>
      </c>
      <c r="K144">
        <v>47580</v>
      </c>
      <c r="L144">
        <v>39495</v>
      </c>
      <c r="M144">
        <v>74821</v>
      </c>
      <c r="N144">
        <v>1.07</v>
      </c>
      <c r="O144">
        <v>4888</v>
      </c>
      <c r="P144">
        <v>6.87</v>
      </c>
      <c r="Q144">
        <v>1155</v>
      </c>
      <c r="R144">
        <v>87914.9</v>
      </c>
      <c r="S144">
        <v>33231</v>
      </c>
      <c r="U144">
        <f t="shared" si="11"/>
        <v>0.78189468762784176</v>
      </c>
      <c r="V144">
        <f t="shared" si="12"/>
        <v>0.72266378353106187</v>
      </c>
      <c r="W144">
        <f t="shared" si="13"/>
        <v>4.8302261702998069E-2</v>
      </c>
      <c r="Y144" t="str">
        <f t="shared" si="14"/>
        <v>NO</v>
      </c>
    </row>
    <row r="145" spans="1:25" x14ac:dyDescent="0.25">
      <c r="A145" t="s">
        <v>96</v>
      </c>
      <c r="B145" s="1">
        <v>2012</v>
      </c>
      <c r="C145">
        <v>30043</v>
      </c>
      <c r="D145">
        <v>25148</v>
      </c>
      <c r="E145">
        <v>1434</v>
      </c>
      <c r="F145">
        <v>3</v>
      </c>
      <c r="G145">
        <f t="shared" si="10"/>
        <v>1437</v>
      </c>
      <c r="H145">
        <v>38344</v>
      </c>
      <c r="I145">
        <v>34909</v>
      </c>
      <c r="J145">
        <v>25752</v>
      </c>
      <c r="K145">
        <v>55207</v>
      </c>
      <c r="L145">
        <v>39133</v>
      </c>
      <c r="M145">
        <v>80959</v>
      </c>
      <c r="N145">
        <v>0.98</v>
      </c>
      <c r="O145">
        <v>4769</v>
      </c>
      <c r="P145">
        <v>5.97</v>
      </c>
      <c r="Q145">
        <v>6003</v>
      </c>
      <c r="R145">
        <v>59056.2</v>
      </c>
      <c r="S145">
        <v>34776</v>
      </c>
      <c r="U145">
        <f t="shared" si="11"/>
        <v>0.8606090120026354</v>
      </c>
      <c r="V145">
        <f t="shared" si="12"/>
        <v>0.72038729267524138</v>
      </c>
      <c r="W145">
        <f t="shared" si="13"/>
        <v>4.1164169698358587E-2</v>
      </c>
      <c r="Y145" t="str">
        <f t="shared" si="14"/>
        <v>NO</v>
      </c>
    </row>
    <row r="146" spans="1:25" x14ac:dyDescent="0.25">
      <c r="A146" t="s">
        <v>96</v>
      </c>
      <c r="B146" s="1">
        <v>2013</v>
      </c>
      <c r="C146">
        <v>21451</v>
      </c>
      <c r="D146">
        <v>23745</v>
      </c>
      <c r="E146">
        <v>2276</v>
      </c>
      <c r="F146">
        <v>5</v>
      </c>
      <c r="G146">
        <f t="shared" si="10"/>
        <v>2281</v>
      </c>
      <c r="H146">
        <v>42216</v>
      </c>
      <c r="I146">
        <v>40280</v>
      </c>
      <c r="J146">
        <v>23902</v>
      </c>
      <c r="K146">
        <v>45497</v>
      </c>
      <c r="L146">
        <v>27155</v>
      </c>
      <c r="M146">
        <v>69400</v>
      </c>
      <c r="N146">
        <v>1.04</v>
      </c>
      <c r="O146">
        <v>6325</v>
      </c>
      <c r="P146">
        <v>7.26</v>
      </c>
      <c r="Q146">
        <v>4003</v>
      </c>
      <c r="R146">
        <v>64718</v>
      </c>
      <c r="S146">
        <v>37330</v>
      </c>
      <c r="U146">
        <f t="shared" si="11"/>
        <v>0.53254716981132078</v>
      </c>
      <c r="V146">
        <f t="shared" si="12"/>
        <v>0.58949851042701096</v>
      </c>
      <c r="W146">
        <f t="shared" si="13"/>
        <v>5.6628599801390268E-2</v>
      </c>
      <c r="Y146" t="str">
        <f t="shared" si="14"/>
        <v>NO</v>
      </c>
    </row>
    <row r="147" spans="1:25" x14ac:dyDescent="0.25">
      <c r="A147" t="s">
        <v>96</v>
      </c>
      <c r="B147" s="1">
        <v>2014</v>
      </c>
      <c r="C147">
        <v>21495</v>
      </c>
      <c r="D147">
        <v>25237</v>
      </c>
      <c r="E147">
        <v>2502</v>
      </c>
      <c r="F147">
        <v>5</v>
      </c>
      <c r="G147">
        <f t="shared" si="10"/>
        <v>2507</v>
      </c>
      <c r="H147">
        <v>41966</v>
      </c>
      <c r="I147">
        <v>42091</v>
      </c>
      <c r="J147">
        <v>23220</v>
      </c>
      <c r="K147">
        <v>51569</v>
      </c>
      <c r="L147">
        <v>31732</v>
      </c>
      <c r="M147">
        <v>74789</v>
      </c>
      <c r="N147">
        <v>1.37</v>
      </c>
      <c r="O147">
        <v>6983</v>
      </c>
      <c r="P147">
        <v>8.2799999999999994</v>
      </c>
      <c r="Q147">
        <v>2003</v>
      </c>
      <c r="R147">
        <v>73523.8</v>
      </c>
      <c r="S147">
        <v>40039</v>
      </c>
      <c r="U147">
        <f t="shared" si="11"/>
        <v>0.51067924259342856</v>
      </c>
      <c r="V147">
        <f t="shared" si="12"/>
        <v>0.59958185835451761</v>
      </c>
      <c r="W147">
        <f t="shared" si="13"/>
        <v>5.9561426433204251E-2</v>
      </c>
      <c r="Y147" t="str">
        <f t="shared" si="14"/>
        <v>NO</v>
      </c>
    </row>
    <row r="148" spans="1:25" x14ac:dyDescent="0.25">
      <c r="A148" t="s">
        <v>96</v>
      </c>
      <c r="B148" s="1">
        <v>2015</v>
      </c>
      <c r="C148">
        <v>11290</v>
      </c>
      <c r="D148">
        <v>17510</v>
      </c>
      <c r="E148">
        <v>2887</v>
      </c>
      <c r="F148">
        <v>11</v>
      </c>
      <c r="G148">
        <f t="shared" si="10"/>
        <v>2898</v>
      </c>
      <c r="H148">
        <v>16986</v>
      </c>
      <c r="I148">
        <v>29476</v>
      </c>
      <c r="J148">
        <v>22100</v>
      </c>
      <c r="K148">
        <v>31805</v>
      </c>
      <c r="L148">
        <v>13953</v>
      </c>
      <c r="M148">
        <v>53905</v>
      </c>
      <c r="N148">
        <v>1.02</v>
      </c>
      <c r="O148">
        <v>2203</v>
      </c>
      <c r="P148">
        <v>3.38</v>
      </c>
      <c r="Q148">
        <v>0</v>
      </c>
      <c r="R148">
        <v>20669</v>
      </c>
      <c r="S148">
        <v>39006</v>
      </c>
      <c r="U148">
        <f t="shared" si="11"/>
        <v>0.38302347672682863</v>
      </c>
      <c r="V148">
        <f t="shared" si="12"/>
        <v>0.59404261093771205</v>
      </c>
      <c r="W148">
        <f t="shared" si="13"/>
        <v>9.8317275071244409E-2</v>
      </c>
      <c r="Y148" t="str">
        <f t="shared" si="14"/>
        <v>NO</v>
      </c>
    </row>
    <row r="149" spans="1:25" x14ac:dyDescent="0.25">
      <c r="A149" t="s">
        <v>96</v>
      </c>
      <c r="B149" s="1">
        <v>2016</v>
      </c>
      <c r="C149">
        <v>22144</v>
      </c>
      <c r="D149">
        <v>19274</v>
      </c>
      <c r="E149">
        <v>4969</v>
      </c>
      <c r="F149">
        <v>71</v>
      </c>
      <c r="G149">
        <f t="shared" si="10"/>
        <v>5040</v>
      </c>
      <c r="H149">
        <v>30725</v>
      </c>
      <c r="I149">
        <v>23855.5</v>
      </c>
      <c r="J149">
        <v>20404</v>
      </c>
      <c r="K149">
        <v>37688</v>
      </c>
      <c r="L149">
        <v>16131</v>
      </c>
      <c r="M149">
        <v>58092</v>
      </c>
      <c r="N149">
        <v>0.4</v>
      </c>
      <c r="O149">
        <v>5681</v>
      </c>
      <c r="P149">
        <v>8.94</v>
      </c>
      <c r="Q149">
        <v>0</v>
      </c>
      <c r="R149">
        <v>43472.800000000003</v>
      </c>
      <c r="S149">
        <v>41032</v>
      </c>
      <c r="U149">
        <f t="shared" si="11"/>
        <v>0.92825553855505016</v>
      </c>
      <c r="V149">
        <f t="shared" si="12"/>
        <v>0.8079478526964432</v>
      </c>
      <c r="W149">
        <f t="shared" si="13"/>
        <v>0.21127203370291966</v>
      </c>
      <c r="Y149" t="str">
        <f t="shared" si="14"/>
        <v>NO</v>
      </c>
    </row>
    <row r="150" spans="1:25" x14ac:dyDescent="0.25">
      <c r="A150" t="s">
        <v>96</v>
      </c>
      <c r="B150" s="1">
        <v>2017</v>
      </c>
      <c r="C150">
        <v>12160</v>
      </c>
      <c r="D150">
        <v>29554</v>
      </c>
      <c r="E150">
        <v>3501</v>
      </c>
      <c r="F150">
        <v>39</v>
      </c>
      <c r="G150">
        <f t="shared" si="10"/>
        <v>3540</v>
      </c>
      <c r="H150">
        <v>34971</v>
      </c>
      <c r="I150">
        <v>32848</v>
      </c>
      <c r="J150">
        <v>19153</v>
      </c>
      <c r="K150">
        <v>49709</v>
      </c>
      <c r="L150">
        <v>23320</v>
      </c>
      <c r="M150">
        <v>68863</v>
      </c>
      <c r="N150">
        <v>0.65</v>
      </c>
      <c r="O150">
        <v>6216</v>
      </c>
      <c r="P150">
        <v>8.3800000000000008</v>
      </c>
      <c r="Q150">
        <v>0</v>
      </c>
      <c r="R150">
        <v>86622.2</v>
      </c>
      <c r="S150">
        <v>44140</v>
      </c>
      <c r="U150">
        <f t="shared" si="11"/>
        <v>0.3701899659035558</v>
      </c>
      <c r="V150">
        <f t="shared" si="12"/>
        <v>0.89971992206527029</v>
      </c>
      <c r="W150">
        <f t="shared" si="13"/>
        <v>0.10776911836337068</v>
      </c>
      <c r="Y150" t="str">
        <f t="shared" si="14"/>
        <v>NO</v>
      </c>
    </row>
    <row r="151" spans="1:25" x14ac:dyDescent="0.25">
      <c r="A151" t="s">
        <v>96</v>
      </c>
      <c r="B151" s="1">
        <v>2018</v>
      </c>
      <c r="C151">
        <v>14514</v>
      </c>
      <c r="D151">
        <v>28033</v>
      </c>
      <c r="E151">
        <v>3939</v>
      </c>
      <c r="F151">
        <v>6</v>
      </c>
      <c r="G151">
        <f t="shared" si="10"/>
        <v>3945</v>
      </c>
      <c r="H151">
        <v>34847</v>
      </c>
      <c r="I151">
        <v>34909</v>
      </c>
      <c r="J151">
        <v>18251</v>
      </c>
      <c r="K151">
        <v>53620</v>
      </c>
      <c r="L151">
        <v>26468</v>
      </c>
      <c r="M151">
        <v>71871</v>
      </c>
      <c r="N151">
        <v>0.94</v>
      </c>
      <c r="O151">
        <v>4322</v>
      </c>
      <c r="P151">
        <v>5.22</v>
      </c>
      <c r="Q151">
        <v>0</v>
      </c>
      <c r="R151">
        <v>16744.900000000001</v>
      </c>
      <c r="S151">
        <v>43926</v>
      </c>
      <c r="U151">
        <f t="shared" si="11"/>
        <v>0.41576670772580138</v>
      </c>
      <c r="V151">
        <f t="shared" si="12"/>
        <v>0.80303073705921113</v>
      </c>
      <c r="W151">
        <f t="shared" si="13"/>
        <v>0.11300810679194477</v>
      </c>
      <c r="Y151" t="str">
        <f t="shared" si="14"/>
        <v>NO</v>
      </c>
    </row>
    <row r="152" spans="1:25" x14ac:dyDescent="0.25">
      <c r="A152" t="s">
        <v>97</v>
      </c>
      <c r="B152" s="1">
        <v>2010</v>
      </c>
      <c r="C152">
        <v>0</v>
      </c>
      <c r="D152">
        <v>26019</v>
      </c>
      <c r="E152">
        <v>8199</v>
      </c>
      <c r="F152">
        <v>54</v>
      </c>
      <c r="G152">
        <f t="shared" si="10"/>
        <v>8253</v>
      </c>
      <c r="H152">
        <v>69345</v>
      </c>
      <c r="I152">
        <v>69624.5</v>
      </c>
      <c r="J152">
        <v>19764</v>
      </c>
      <c r="K152">
        <v>36514</v>
      </c>
      <c r="L152">
        <v>23438</v>
      </c>
      <c r="M152">
        <v>56279</v>
      </c>
      <c r="N152">
        <v>2.11</v>
      </c>
      <c r="O152">
        <v>7627</v>
      </c>
      <c r="P152">
        <v>12.67</v>
      </c>
      <c r="Q152">
        <v>0</v>
      </c>
      <c r="R152">
        <v>11563.6</v>
      </c>
      <c r="S152">
        <v>32700</v>
      </c>
      <c r="U152">
        <f t="shared" si="11"/>
        <v>0</v>
      </c>
      <c r="V152">
        <f t="shared" si="12"/>
        <v>0.37370465856128232</v>
      </c>
      <c r="W152">
        <f t="shared" si="13"/>
        <v>0.11853586022161738</v>
      </c>
      <c r="Y152" t="str">
        <f t="shared" si="14"/>
        <v>NO</v>
      </c>
    </row>
    <row r="153" spans="1:25" x14ac:dyDescent="0.25">
      <c r="A153" t="s">
        <v>97</v>
      </c>
      <c r="B153" s="1">
        <v>2011</v>
      </c>
      <c r="C153">
        <v>0</v>
      </c>
      <c r="D153">
        <v>32113</v>
      </c>
      <c r="E153">
        <v>10715</v>
      </c>
      <c r="F153">
        <v>46</v>
      </c>
      <c r="G153">
        <f t="shared" si="10"/>
        <v>10761</v>
      </c>
      <c r="H153">
        <v>93150</v>
      </c>
      <c r="I153">
        <v>81247.5</v>
      </c>
      <c r="J153">
        <v>20014</v>
      </c>
      <c r="K153">
        <v>44893</v>
      </c>
      <c r="L153">
        <v>28301</v>
      </c>
      <c r="M153">
        <v>64907</v>
      </c>
      <c r="N153">
        <v>2.1800000000000002</v>
      </c>
      <c r="O153">
        <v>9801</v>
      </c>
      <c r="P153">
        <v>14.13</v>
      </c>
      <c r="Q153">
        <v>0</v>
      </c>
      <c r="R153">
        <v>11602.6</v>
      </c>
      <c r="S153">
        <v>36429</v>
      </c>
      <c r="U153">
        <f t="shared" si="11"/>
        <v>0</v>
      </c>
      <c r="V153">
        <f t="shared" si="12"/>
        <v>0.39524908458721808</v>
      </c>
      <c r="W153">
        <f t="shared" si="13"/>
        <v>0.13244715222006831</v>
      </c>
      <c r="Y153" t="str">
        <f t="shared" si="14"/>
        <v>NO</v>
      </c>
    </row>
    <row r="154" spans="1:25" x14ac:dyDescent="0.25">
      <c r="A154" t="s">
        <v>97</v>
      </c>
      <c r="B154" s="1">
        <v>2012</v>
      </c>
      <c r="C154">
        <v>0</v>
      </c>
      <c r="D154">
        <v>35502</v>
      </c>
      <c r="E154">
        <v>12244</v>
      </c>
      <c r="F154">
        <v>64</v>
      </c>
      <c r="G154">
        <f t="shared" si="10"/>
        <v>12308</v>
      </c>
      <c r="H154">
        <v>127402</v>
      </c>
      <c r="I154">
        <v>110276</v>
      </c>
      <c r="J154">
        <v>21553</v>
      </c>
      <c r="K154">
        <v>50705</v>
      </c>
      <c r="L154">
        <v>31447</v>
      </c>
      <c r="M154">
        <v>72258</v>
      </c>
      <c r="N154">
        <v>2.48</v>
      </c>
      <c r="O154">
        <v>11482</v>
      </c>
      <c r="P154">
        <v>14.65</v>
      </c>
      <c r="Q154">
        <v>0</v>
      </c>
      <c r="R154">
        <v>4610.2</v>
      </c>
      <c r="S154">
        <v>40594</v>
      </c>
      <c r="U154">
        <f t="shared" si="11"/>
        <v>0</v>
      </c>
      <c r="V154">
        <f t="shared" si="12"/>
        <v>0.32193768363016434</v>
      </c>
      <c r="W154">
        <f t="shared" si="13"/>
        <v>0.11161086727846495</v>
      </c>
      <c r="Y154" t="str">
        <f t="shared" si="14"/>
        <v>YES</v>
      </c>
    </row>
    <row r="155" spans="1:25" x14ac:dyDescent="0.25">
      <c r="A155" t="s">
        <v>97</v>
      </c>
      <c r="B155" s="1">
        <v>2013</v>
      </c>
      <c r="C155">
        <v>0</v>
      </c>
      <c r="D155">
        <v>33161</v>
      </c>
      <c r="E155">
        <v>19874</v>
      </c>
      <c r="F155">
        <v>267</v>
      </c>
      <c r="G155">
        <f t="shared" si="10"/>
        <v>20141</v>
      </c>
      <c r="H155">
        <v>153111</v>
      </c>
      <c r="I155">
        <v>140256.5</v>
      </c>
      <c r="J155">
        <v>22551</v>
      </c>
      <c r="K155">
        <v>54477</v>
      </c>
      <c r="L155">
        <v>31989</v>
      </c>
      <c r="M155">
        <v>77028</v>
      </c>
      <c r="N155">
        <v>3.16</v>
      </c>
      <c r="O155">
        <v>11953</v>
      </c>
      <c r="P155">
        <v>14.02</v>
      </c>
      <c r="Q155">
        <v>0</v>
      </c>
      <c r="R155">
        <v>6438.3</v>
      </c>
      <c r="S155">
        <v>44769</v>
      </c>
      <c r="U155">
        <f t="shared" si="11"/>
        <v>0</v>
      </c>
      <c r="V155">
        <f t="shared" si="12"/>
        <v>0.23643111014462787</v>
      </c>
      <c r="W155">
        <f t="shared" si="13"/>
        <v>0.14360118782373724</v>
      </c>
      <c r="Y155" t="str">
        <f t="shared" si="14"/>
        <v>YES</v>
      </c>
    </row>
    <row r="156" spans="1:25" x14ac:dyDescent="0.25">
      <c r="A156" t="s">
        <v>97</v>
      </c>
      <c r="B156" s="1">
        <v>2014</v>
      </c>
      <c r="C156">
        <v>15000</v>
      </c>
      <c r="D156">
        <v>46394</v>
      </c>
      <c r="E156">
        <v>29091</v>
      </c>
      <c r="F156">
        <v>360</v>
      </c>
      <c r="G156">
        <f t="shared" si="10"/>
        <v>29451</v>
      </c>
      <c r="H156">
        <v>152145</v>
      </c>
      <c r="I156">
        <v>152628</v>
      </c>
      <c r="J156">
        <v>25938</v>
      </c>
      <c r="K156">
        <v>77711</v>
      </c>
      <c r="L156">
        <v>54742</v>
      </c>
      <c r="M156">
        <v>103649</v>
      </c>
      <c r="N156">
        <v>3.55</v>
      </c>
      <c r="O156">
        <v>12382</v>
      </c>
      <c r="P156">
        <v>12</v>
      </c>
      <c r="Q156">
        <v>0</v>
      </c>
      <c r="R156">
        <v>5560.3</v>
      </c>
      <c r="S156">
        <v>48576</v>
      </c>
      <c r="U156">
        <f t="shared" si="11"/>
        <v>9.8278166522525356E-2</v>
      </c>
      <c r="V156">
        <f t="shared" si="12"/>
        <v>0.30396781717640275</v>
      </c>
      <c r="W156">
        <f t="shared" si="13"/>
        <v>0.19295935215032628</v>
      </c>
      <c r="Y156" t="str">
        <f t="shared" si="14"/>
        <v>YES</v>
      </c>
    </row>
    <row r="157" spans="1:25" x14ac:dyDescent="0.25">
      <c r="A157" t="s">
        <v>97</v>
      </c>
      <c r="B157" s="1">
        <v>2015</v>
      </c>
      <c r="C157">
        <v>15000</v>
      </c>
      <c r="D157">
        <v>51639</v>
      </c>
      <c r="E157">
        <v>19225</v>
      </c>
      <c r="F157">
        <v>388</v>
      </c>
      <c r="G157">
        <f t="shared" si="10"/>
        <v>19613</v>
      </c>
      <c r="H157">
        <v>124890</v>
      </c>
      <c r="I157">
        <v>138517.5</v>
      </c>
      <c r="J157">
        <v>28233</v>
      </c>
      <c r="K157">
        <v>73176</v>
      </c>
      <c r="L157">
        <v>51395</v>
      </c>
      <c r="M157">
        <v>101409</v>
      </c>
      <c r="N157">
        <v>3.09</v>
      </c>
      <c r="O157">
        <v>10425</v>
      </c>
      <c r="P157">
        <v>9.15</v>
      </c>
      <c r="Q157">
        <v>0</v>
      </c>
      <c r="R157">
        <v>4302.8999999999996</v>
      </c>
      <c r="S157">
        <v>50186</v>
      </c>
      <c r="U157">
        <f t="shared" si="11"/>
        <v>0.10828956630028697</v>
      </c>
      <c r="V157">
        <f t="shared" si="12"/>
        <v>0.37279766094536793</v>
      </c>
      <c r="W157">
        <f t="shared" si="13"/>
        <v>0.14159221758983523</v>
      </c>
      <c r="Y157" t="str">
        <f t="shared" si="14"/>
        <v>NO</v>
      </c>
    </row>
    <row r="158" spans="1:25" x14ac:dyDescent="0.25">
      <c r="A158" t="s">
        <v>97</v>
      </c>
      <c r="B158" s="1">
        <v>2016</v>
      </c>
      <c r="C158">
        <v>16578</v>
      </c>
      <c r="D158">
        <v>73164</v>
      </c>
      <c r="E158">
        <v>4681</v>
      </c>
      <c r="F158">
        <v>164</v>
      </c>
      <c r="G158">
        <f t="shared" si="10"/>
        <v>4845</v>
      </c>
      <c r="H158">
        <v>110055</v>
      </c>
      <c r="I158">
        <v>117472.5</v>
      </c>
      <c r="J158">
        <v>29317</v>
      </c>
      <c r="K158">
        <v>81562</v>
      </c>
      <c r="L158">
        <v>59864</v>
      </c>
      <c r="M158">
        <v>110879</v>
      </c>
      <c r="N158">
        <v>2.2799999999999998</v>
      </c>
      <c r="O158">
        <v>9962</v>
      </c>
      <c r="P158">
        <v>8.25</v>
      </c>
      <c r="Q158">
        <v>0</v>
      </c>
      <c r="R158">
        <v>2587.1999999999998</v>
      </c>
      <c r="S158">
        <v>51413</v>
      </c>
      <c r="U158">
        <f t="shared" si="11"/>
        <v>0.14112239034667687</v>
      </c>
      <c r="V158">
        <f t="shared" si="12"/>
        <v>0.62281810636531953</v>
      </c>
      <c r="W158">
        <f t="shared" si="13"/>
        <v>4.1243695332950268E-2</v>
      </c>
      <c r="Y158" t="str">
        <f t="shared" si="14"/>
        <v>NO</v>
      </c>
    </row>
    <row r="159" spans="1:25" x14ac:dyDescent="0.25">
      <c r="A159" t="s">
        <v>97</v>
      </c>
      <c r="B159" s="1">
        <v>2017</v>
      </c>
      <c r="C159">
        <v>38114</v>
      </c>
      <c r="D159">
        <v>66711</v>
      </c>
      <c r="E159">
        <v>30626</v>
      </c>
      <c r="F159">
        <v>495</v>
      </c>
      <c r="G159">
        <f t="shared" si="10"/>
        <v>31121</v>
      </c>
      <c r="H159">
        <v>69000</v>
      </c>
      <c r="I159">
        <v>89527.5</v>
      </c>
      <c r="J159">
        <v>32115</v>
      </c>
      <c r="K159">
        <v>101764</v>
      </c>
      <c r="L159">
        <v>85002</v>
      </c>
      <c r="M159">
        <v>133879</v>
      </c>
      <c r="N159">
        <v>2.17</v>
      </c>
      <c r="O159">
        <v>6682</v>
      </c>
      <c r="P159">
        <v>4.68</v>
      </c>
      <c r="Q159">
        <v>0</v>
      </c>
      <c r="R159">
        <v>2582.6999999999998</v>
      </c>
      <c r="S159">
        <v>49525</v>
      </c>
      <c r="U159">
        <f t="shared" si="11"/>
        <v>0.42572393957164001</v>
      </c>
      <c r="V159">
        <f t="shared" si="12"/>
        <v>0.74514534640194352</v>
      </c>
      <c r="W159">
        <f t="shared" si="13"/>
        <v>0.34761386166261765</v>
      </c>
      <c r="Y159" t="str">
        <f t="shared" si="14"/>
        <v>NO</v>
      </c>
    </row>
    <row r="160" spans="1:25" x14ac:dyDescent="0.25">
      <c r="A160" t="s">
        <v>97</v>
      </c>
      <c r="B160" s="1">
        <v>2018</v>
      </c>
      <c r="C160">
        <v>40194</v>
      </c>
      <c r="D160">
        <v>60838</v>
      </c>
      <c r="E160">
        <v>34401</v>
      </c>
      <c r="F160">
        <v>462</v>
      </c>
      <c r="G160">
        <f t="shared" si="10"/>
        <v>34863</v>
      </c>
      <c r="H160">
        <v>64308</v>
      </c>
      <c r="I160">
        <v>66654</v>
      </c>
      <c r="J160">
        <v>31985</v>
      </c>
      <c r="K160">
        <v>99403</v>
      </c>
      <c r="L160">
        <v>87126</v>
      </c>
      <c r="M160">
        <v>132351</v>
      </c>
      <c r="N160">
        <v>1.41</v>
      </c>
      <c r="O160">
        <v>6496</v>
      </c>
      <c r="P160">
        <v>4.3600000000000003</v>
      </c>
      <c r="Q160">
        <v>0</v>
      </c>
      <c r="R160">
        <v>2473.5</v>
      </c>
      <c r="S160">
        <v>46107</v>
      </c>
      <c r="U160">
        <f t="shared" si="11"/>
        <v>0.60302457466918713</v>
      </c>
      <c r="V160">
        <f t="shared" si="12"/>
        <v>0.91274342125003749</v>
      </c>
      <c r="W160">
        <f t="shared" si="13"/>
        <v>0.5230443784319021</v>
      </c>
      <c r="Y160" t="str">
        <f t="shared" si="14"/>
        <v>NO</v>
      </c>
    </row>
    <row r="161" spans="1:25" x14ac:dyDescent="0.25">
      <c r="A161" t="s">
        <v>98</v>
      </c>
      <c r="B161" s="1">
        <v>2010</v>
      </c>
      <c r="C161">
        <v>10620</v>
      </c>
      <c r="D161">
        <v>4122</v>
      </c>
      <c r="E161">
        <v>2831</v>
      </c>
      <c r="F161">
        <v>63</v>
      </c>
      <c r="G161">
        <f t="shared" si="10"/>
        <v>2894</v>
      </c>
      <c r="H161">
        <v>42800</v>
      </c>
      <c r="I161">
        <v>26450</v>
      </c>
      <c r="J161">
        <v>16691</v>
      </c>
      <c r="K161">
        <v>10347</v>
      </c>
      <c r="L161">
        <v>4165</v>
      </c>
      <c r="M161">
        <v>27089</v>
      </c>
      <c r="N161">
        <v>0.78</v>
      </c>
      <c r="O161">
        <v>3860</v>
      </c>
      <c r="P161">
        <v>13.87</v>
      </c>
      <c r="Q161">
        <v>8565</v>
      </c>
      <c r="R161">
        <v>47.9</v>
      </c>
      <c r="S161">
        <v>14252</v>
      </c>
      <c r="U161">
        <f t="shared" si="11"/>
        <v>0.4015122873345936</v>
      </c>
      <c r="V161">
        <f t="shared" si="12"/>
        <v>0.15584120982986768</v>
      </c>
      <c r="W161">
        <f t="shared" si="13"/>
        <v>0.10941398865784499</v>
      </c>
      <c r="Y161" t="str">
        <f t="shared" si="14"/>
        <v>NO</v>
      </c>
    </row>
    <row r="162" spans="1:25" x14ac:dyDescent="0.25">
      <c r="A162" t="s">
        <v>98</v>
      </c>
      <c r="B162" s="1">
        <v>2011</v>
      </c>
      <c r="C162">
        <v>9299</v>
      </c>
      <c r="D162">
        <v>4701</v>
      </c>
      <c r="E162">
        <v>2834</v>
      </c>
      <c r="F162">
        <v>47</v>
      </c>
      <c r="G162">
        <f t="shared" si="10"/>
        <v>2881</v>
      </c>
      <c r="H162">
        <v>51345</v>
      </c>
      <c r="I162">
        <v>47072.5</v>
      </c>
      <c r="J162">
        <v>17833</v>
      </c>
      <c r="K162">
        <v>11095</v>
      </c>
      <c r="L162">
        <v>4886</v>
      </c>
      <c r="M162">
        <v>28978</v>
      </c>
      <c r="N162">
        <v>2.34</v>
      </c>
      <c r="O162">
        <v>4220</v>
      </c>
      <c r="P162">
        <v>15.06</v>
      </c>
      <c r="Q162">
        <v>6826</v>
      </c>
      <c r="R162">
        <v>85005.9</v>
      </c>
      <c r="S162">
        <v>17103</v>
      </c>
      <c r="U162">
        <f t="shared" si="11"/>
        <v>0.19754633809549099</v>
      </c>
      <c r="V162">
        <f t="shared" si="12"/>
        <v>9.986722608741834E-2</v>
      </c>
      <c r="W162">
        <f t="shared" si="13"/>
        <v>6.1203462743640129E-2</v>
      </c>
      <c r="Y162" t="str">
        <f t="shared" si="14"/>
        <v>YES</v>
      </c>
    </row>
    <row r="163" spans="1:25" x14ac:dyDescent="0.25">
      <c r="A163" t="s">
        <v>98</v>
      </c>
      <c r="B163" s="1">
        <v>2012</v>
      </c>
      <c r="C163">
        <v>12193</v>
      </c>
      <c r="D163">
        <v>9213</v>
      </c>
      <c r="E163">
        <v>2480</v>
      </c>
      <c r="F163">
        <v>43</v>
      </c>
      <c r="G163">
        <f t="shared" si="10"/>
        <v>2523</v>
      </c>
      <c r="H163">
        <v>58695</v>
      </c>
      <c r="I163">
        <v>55020</v>
      </c>
      <c r="J163">
        <v>21196</v>
      </c>
      <c r="K163">
        <v>17464</v>
      </c>
      <c r="L163">
        <v>8082</v>
      </c>
      <c r="M163">
        <v>38710</v>
      </c>
      <c r="N163">
        <v>2.3199999999999998</v>
      </c>
      <c r="O163">
        <v>7641</v>
      </c>
      <c r="P163">
        <v>22.58</v>
      </c>
      <c r="Q163">
        <v>7299</v>
      </c>
      <c r="R163">
        <v>15377</v>
      </c>
      <c r="S163">
        <v>23114</v>
      </c>
      <c r="U163">
        <f t="shared" si="11"/>
        <v>0.22161032351872045</v>
      </c>
      <c r="V163">
        <f t="shared" si="12"/>
        <v>0.16744820065430752</v>
      </c>
      <c r="W163">
        <f t="shared" si="13"/>
        <v>4.5856052344601966E-2</v>
      </c>
      <c r="Y163" t="str">
        <f t="shared" si="14"/>
        <v>YES</v>
      </c>
    </row>
    <row r="164" spans="1:25" x14ac:dyDescent="0.25">
      <c r="A164" t="s">
        <v>98</v>
      </c>
      <c r="B164" s="1">
        <v>2013</v>
      </c>
      <c r="C164">
        <v>9913</v>
      </c>
      <c r="D164">
        <v>5582</v>
      </c>
      <c r="E164">
        <v>7092</v>
      </c>
      <c r="F164">
        <v>60</v>
      </c>
      <c r="G164">
        <f t="shared" si="10"/>
        <v>7152</v>
      </c>
      <c r="H164">
        <v>131969</v>
      </c>
      <c r="I164">
        <v>95332</v>
      </c>
      <c r="J164">
        <v>24137</v>
      </c>
      <c r="K164">
        <v>17508</v>
      </c>
      <c r="L164">
        <v>5902</v>
      </c>
      <c r="M164">
        <v>41695</v>
      </c>
      <c r="N164">
        <v>3.08</v>
      </c>
      <c r="O164">
        <v>7644</v>
      </c>
      <c r="P164">
        <v>19.010000000000002</v>
      </c>
      <c r="Q164">
        <v>6852</v>
      </c>
      <c r="R164">
        <v>7049.8</v>
      </c>
      <c r="S164">
        <v>28637</v>
      </c>
      <c r="U164">
        <f t="shared" si="11"/>
        <v>0.10398397180380145</v>
      </c>
      <c r="V164">
        <f t="shared" si="12"/>
        <v>5.8553266479251458E-2</v>
      </c>
      <c r="W164">
        <f t="shared" si="13"/>
        <v>7.502202828011581E-2</v>
      </c>
      <c r="Y164" t="str">
        <f t="shared" si="14"/>
        <v>YES</v>
      </c>
    </row>
    <row r="165" spans="1:25" x14ac:dyDescent="0.25">
      <c r="A165" t="s">
        <v>98</v>
      </c>
      <c r="B165" s="1">
        <v>2014</v>
      </c>
      <c r="C165">
        <v>8590</v>
      </c>
      <c r="D165">
        <v>7385</v>
      </c>
      <c r="E165">
        <v>6650</v>
      </c>
      <c r="F165">
        <v>67</v>
      </c>
      <c r="G165">
        <f t="shared" si="10"/>
        <v>6717</v>
      </c>
      <c r="H165">
        <v>93120</v>
      </c>
      <c r="I165">
        <v>112544.5</v>
      </c>
      <c r="J165">
        <v>22713</v>
      </c>
      <c r="K165">
        <v>20296</v>
      </c>
      <c r="L165">
        <v>6853</v>
      </c>
      <c r="M165">
        <v>46567</v>
      </c>
      <c r="N165">
        <v>3.8</v>
      </c>
      <c r="O165">
        <v>8223</v>
      </c>
      <c r="P165">
        <v>15.53</v>
      </c>
      <c r="Q165">
        <v>5558</v>
      </c>
      <c r="R165">
        <v>3762.4</v>
      </c>
      <c r="S165">
        <v>33188</v>
      </c>
      <c r="U165">
        <f t="shared" si="11"/>
        <v>7.6325364633544959E-2</v>
      </c>
      <c r="V165">
        <f t="shared" si="12"/>
        <v>6.5618488686697257E-2</v>
      </c>
      <c r="W165">
        <f t="shared" si="13"/>
        <v>5.9683058701224846E-2</v>
      </c>
      <c r="Y165" t="str">
        <f t="shared" si="14"/>
        <v>YES</v>
      </c>
    </row>
    <row r="166" spans="1:25" x14ac:dyDescent="0.25">
      <c r="A166" t="s">
        <v>98</v>
      </c>
      <c r="B166" s="1">
        <v>2015</v>
      </c>
      <c r="C166">
        <v>7461</v>
      </c>
      <c r="D166">
        <v>7257</v>
      </c>
      <c r="E166">
        <v>6810</v>
      </c>
      <c r="F166">
        <v>84</v>
      </c>
      <c r="G166">
        <f t="shared" si="10"/>
        <v>6894</v>
      </c>
      <c r="H166">
        <v>103200</v>
      </c>
      <c r="I166">
        <v>98160</v>
      </c>
      <c r="J166">
        <v>25133</v>
      </c>
      <c r="K166">
        <v>19483</v>
      </c>
      <c r="L166">
        <v>6785</v>
      </c>
      <c r="M166">
        <v>50158</v>
      </c>
      <c r="N166">
        <v>2.79</v>
      </c>
      <c r="O166">
        <v>7101</v>
      </c>
      <c r="P166">
        <v>13.04</v>
      </c>
      <c r="Q166">
        <v>5345</v>
      </c>
      <c r="R166">
        <v>57962.2</v>
      </c>
      <c r="S166">
        <v>37007</v>
      </c>
      <c r="U166">
        <f t="shared" si="11"/>
        <v>7.6008557457212717E-2</v>
      </c>
      <c r="V166">
        <f t="shared" si="12"/>
        <v>7.3930317848410754E-2</v>
      </c>
      <c r="W166">
        <f t="shared" si="13"/>
        <v>7.0232273838630802E-2</v>
      </c>
      <c r="Y166" t="str">
        <f t="shared" si="14"/>
        <v>YES</v>
      </c>
    </row>
    <row r="167" spans="1:25" x14ac:dyDescent="0.25">
      <c r="A167" t="s">
        <v>98</v>
      </c>
      <c r="B167" s="1">
        <v>2016</v>
      </c>
      <c r="C167">
        <v>7375</v>
      </c>
      <c r="D167">
        <v>7622</v>
      </c>
      <c r="E167">
        <v>6797</v>
      </c>
      <c r="F167">
        <v>211</v>
      </c>
      <c r="G167">
        <f t="shared" si="10"/>
        <v>7008</v>
      </c>
      <c r="H167">
        <v>96000</v>
      </c>
      <c r="I167">
        <v>99600</v>
      </c>
      <c r="J167">
        <v>26766</v>
      </c>
      <c r="K167">
        <v>20539</v>
      </c>
      <c r="L167">
        <v>7786</v>
      </c>
      <c r="M167">
        <v>53563</v>
      </c>
      <c r="N167">
        <v>2.62</v>
      </c>
      <c r="O167">
        <v>5608</v>
      </c>
      <c r="P167">
        <v>9.4600000000000009</v>
      </c>
      <c r="Q167">
        <v>5227</v>
      </c>
      <c r="R167">
        <v>452.1</v>
      </c>
      <c r="S167">
        <v>39422</v>
      </c>
      <c r="U167">
        <f t="shared" si="11"/>
        <v>7.4046184738955828E-2</v>
      </c>
      <c r="V167">
        <f t="shared" si="12"/>
        <v>7.6526104417670687E-2</v>
      </c>
      <c r="W167">
        <f t="shared" si="13"/>
        <v>7.0361445783132526E-2</v>
      </c>
      <c r="Y167" t="str">
        <f t="shared" si="14"/>
        <v>YES</v>
      </c>
    </row>
    <row r="168" spans="1:25" x14ac:dyDescent="0.25">
      <c r="A168" t="s">
        <v>98</v>
      </c>
      <c r="B168" s="1">
        <v>2017</v>
      </c>
      <c r="C168">
        <v>6319</v>
      </c>
      <c r="D168">
        <v>12152</v>
      </c>
      <c r="E168">
        <v>3545</v>
      </c>
      <c r="F168">
        <v>275</v>
      </c>
      <c r="G168">
        <f t="shared" si="10"/>
        <v>3820</v>
      </c>
      <c r="H168">
        <v>69120</v>
      </c>
      <c r="I168">
        <v>82560</v>
      </c>
      <c r="J168">
        <v>25295</v>
      </c>
      <c r="K168">
        <v>21740</v>
      </c>
      <c r="L168">
        <v>8350</v>
      </c>
      <c r="M168">
        <v>54419</v>
      </c>
      <c r="N168">
        <v>1.9</v>
      </c>
      <c r="O168">
        <v>5542</v>
      </c>
      <c r="P168">
        <v>8.6</v>
      </c>
      <c r="Q168">
        <v>3393</v>
      </c>
      <c r="R168">
        <v>4908.7</v>
      </c>
      <c r="S168">
        <v>41349</v>
      </c>
      <c r="U168">
        <f t="shared" si="11"/>
        <v>7.6538275193798452E-2</v>
      </c>
      <c r="V168">
        <f t="shared" si="12"/>
        <v>0.14718992248062016</v>
      </c>
      <c r="W168">
        <f t="shared" si="13"/>
        <v>4.6269379844961239E-2</v>
      </c>
      <c r="Y168" t="str">
        <f t="shared" si="14"/>
        <v>YES</v>
      </c>
    </row>
    <row r="169" spans="1:25" x14ac:dyDescent="0.25">
      <c r="A169" t="s">
        <v>98</v>
      </c>
      <c r="B169" s="1">
        <v>2018</v>
      </c>
      <c r="C169">
        <v>5940</v>
      </c>
      <c r="D169">
        <v>7291</v>
      </c>
      <c r="E169">
        <v>2264</v>
      </c>
      <c r="F169">
        <v>127</v>
      </c>
      <c r="G169">
        <f t="shared" si="10"/>
        <v>2391</v>
      </c>
      <c r="H169">
        <v>71760</v>
      </c>
      <c r="I169">
        <v>70440</v>
      </c>
      <c r="J169">
        <v>28906</v>
      </c>
      <c r="K169">
        <v>21256</v>
      </c>
      <c r="L169">
        <v>9543</v>
      </c>
      <c r="M169">
        <v>54520</v>
      </c>
      <c r="N169">
        <v>1.71</v>
      </c>
      <c r="O169">
        <v>3738</v>
      </c>
      <c r="P169">
        <v>5.61</v>
      </c>
      <c r="Q169">
        <v>1711</v>
      </c>
      <c r="R169">
        <v>1660.5</v>
      </c>
      <c r="S169">
        <v>41745</v>
      </c>
      <c r="U169">
        <f t="shared" si="11"/>
        <v>8.4327086882453148E-2</v>
      </c>
      <c r="V169">
        <f t="shared" si="12"/>
        <v>0.10350653038046564</v>
      </c>
      <c r="W169">
        <f t="shared" si="13"/>
        <v>3.3943781942078366E-2</v>
      </c>
      <c r="Y169" t="str">
        <f t="shared" si="14"/>
        <v>YES</v>
      </c>
    </row>
    <row r="170" spans="1:25" x14ac:dyDescent="0.25">
      <c r="A170" t="s">
        <v>99</v>
      </c>
      <c r="B170" s="1">
        <v>2010</v>
      </c>
      <c r="C170">
        <v>1625</v>
      </c>
      <c r="D170">
        <v>799</v>
      </c>
      <c r="E170">
        <v>946</v>
      </c>
      <c r="F170">
        <v>25</v>
      </c>
      <c r="G170">
        <f t="shared" si="10"/>
        <v>971</v>
      </c>
      <c r="H170">
        <v>5525</v>
      </c>
      <c r="I170">
        <v>7437.5</v>
      </c>
      <c r="J170">
        <v>8718</v>
      </c>
      <c r="K170">
        <v>2572</v>
      </c>
      <c r="L170">
        <v>1041</v>
      </c>
      <c r="M170">
        <v>11290</v>
      </c>
      <c r="N170">
        <v>1.02</v>
      </c>
      <c r="O170">
        <v>179</v>
      </c>
      <c r="P170">
        <v>0.6</v>
      </c>
      <c r="Q170">
        <v>1116</v>
      </c>
      <c r="R170">
        <v>117723.3</v>
      </c>
      <c r="S170">
        <v>8807</v>
      </c>
      <c r="U170">
        <f t="shared" si="11"/>
        <v>0.21848739495798319</v>
      </c>
      <c r="V170">
        <f t="shared" si="12"/>
        <v>0.10742857142857143</v>
      </c>
      <c r="W170">
        <f t="shared" si="13"/>
        <v>0.1305546218487395</v>
      </c>
      <c r="Y170" t="str">
        <f t="shared" si="14"/>
        <v>YES</v>
      </c>
    </row>
    <row r="171" spans="1:25" x14ac:dyDescent="0.25">
      <c r="A171" t="s">
        <v>99</v>
      </c>
      <c r="B171" s="1">
        <v>2011</v>
      </c>
      <c r="C171">
        <v>1342</v>
      </c>
      <c r="D171">
        <v>724</v>
      </c>
      <c r="E171">
        <v>497</v>
      </c>
      <c r="F171">
        <v>26</v>
      </c>
      <c r="G171">
        <f t="shared" si="10"/>
        <v>523</v>
      </c>
      <c r="H171">
        <v>3740</v>
      </c>
      <c r="I171">
        <v>4632.5</v>
      </c>
      <c r="J171">
        <v>8218</v>
      </c>
      <c r="K171">
        <v>2340</v>
      </c>
      <c r="L171">
        <v>1262</v>
      </c>
      <c r="M171">
        <v>10558</v>
      </c>
      <c r="N171">
        <v>0.63</v>
      </c>
      <c r="O171">
        <v>-568</v>
      </c>
      <c r="P171">
        <v>-6.43</v>
      </c>
      <c r="Q171">
        <v>837</v>
      </c>
      <c r="R171">
        <v>53515.9</v>
      </c>
      <c r="S171">
        <v>8051</v>
      </c>
      <c r="U171">
        <f t="shared" si="11"/>
        <v>0.28969239071775499</v>
      </c>
      <c r="V171">
        <f t="shared" si="12"/>
        <v>0.15628710199676202</v>
      </c>
      <c r="W171">
        <f t="shared" si="13"/>
        <v>0.11289800323799244</v>
      </c>
      <c r="Y171" t="str">
        <f t="shared" si="14"/>
        <v>YES</v>
      </c>
    </row>
    <row r="172" spans="1:25" x14ac:dyDescent="0.25">
      <c r="A172" t="s">
        <v>99</v>
      </c>
      <c r="B172" s="1">
        <v>2012</v>
      </c>
      <c r="C172">
        <v>1132</v>
      </c>
      <c r="D172">
        <v>631</v>
      </c>
      <c r="E172">
        <v>292</v>
      </c>
      <c r="F172">
        <v>1</v>
      </c>
      <c r="G172">
        <f t="shared" si="10"/>
        <v>293</v>
      </c>
      <c r="H172">
        <v>4590</v>
      </c>
      <c r="I172">
        <v>4165</v>
      </c>
      <c r="J172">
        <v>7950</v>
      </c>
      <c r="K172">
        <v>2348</v>
      </c>
      <c r="L172">
        <v>1248</v>
      </c>
      <c r="M172">
        <v>10299</v>
      </c>
      <c r="N172">
        <v>0.47</v>
      </c>
      <c r="O172">
        <v>9</v>
      </c>
      <c r="P172">
        <v>-0.27</v>
      </c>
      <c r="Q172">
        <v>563</v>
      </c>
      <c r="R172">
        <v>14988.5</v>
      </c>
      <c r="S172">
        <v>7983</v>
      </c>
      <c r="U172">
        <f t="shared" si="11"/>
        <v>0.27178871548619449</v>
      </c>
      <c r="V172">
        <f t="shared" si="12"/>
        <v>0.15150060024009604</v>
      </c>
      <c r="W172">
        <f t="shared" si="13"/>
        <v>7.0348139255702283E-2</v>
      </c>
      <c r="Y172" t="str">
        <f t="shared" si="14"/>
        <v>YES</v>
      </c>
    </row>
    <row r="173" spans="1:25" x14ac:dyDescent="0.25">
      <c r="A173" t="s">
        <v>99</v>
      </c>
      <c r="B173" s="1">
        <v>2013</v>
      </c>
      <c r="C173">
        <v>1014</v>
      </c>
      <c r="D173">
        <v>559</v>
      </c>
      <c r="E173">
        <v>175</v>
      </c>
      <c r="F173">
        <v>1</v>
      </c>
      <c r="G173">
        <f t="shared" si="10"/>
        <v>176</v>
      </c>
      <c r="H173">
        <v>5950</v>
      </c>
      <c r="I173">
        <v>5270</v>
      </c>
      <c r="J173">
        <v>7133</v>
      </c>
      <c r="K173">
        <v>1689</v>
      </c>
      <c r="L173">
        <v>1359</v>
      </c>
      <c r="M173">
        <v>8822</v>
      </c>
      <c r="N173">
        <v>0.87</v>
      </c>
      <c r="O173">
        <v>-1377</v>
      </c>
      <c r="P173">
        <v>-13.35</v>
      </c>
      <c r="Q173">
        <v>402</v>
      </c>
      <c r="R173">
        <v>123462.1</v>
      </c>
      <c r="S173">
        <v>6668</v>
      </c>
      <c r="U173">
        <f t="shared" si="11"/>
        <v>0.19240986717267552</v>
      </c>
      <c r="V173">
        <f t="shared" si="12"/>
        <v>0.10607210626185959</v>
      </c>
      <c r="W173">
        <f t="shared" si="13"/>
        <v>3.3396584440227702E-2</v>
      </c>
      <c r="Y173" t="str">
        <f t="shared" si="14"/>
        <v>YES</v>
      </c>
    </row>
    <row r="174" spans="1:25" x14ac:dyDescent="0.25">
      <c r="A174" t="s">
        <v>99</v>
      </c>
      <c r="B174" s="1">
        <v>2014</v>
      </c>
      <c r="C174">
        <v>1115</v>
      </c>
      <c r="D174">
        <v>399</v>
      </c>
      <c r="E174">
        <v>166</v>
      </c>
      <c r="F174">
        <v>1</v>
      </c>
      <c r="G174">
        <f t="shared" si="10"/>
        <v>167</v>
      </c>
      <c r="H174">
        <v>3060</v>
      </c>
      <c r="I174">
        <v>4505</v>
      </c>
      <c r="J174">
        <v>5806</v>
      </c>
      <c r="K174">
        <v>2066</v>
      </c>
      <c r="L174">
        <v>1748</v>
      </c>
      <c r="M174">
        <v>7872</v>
      </c>
      <c r="N174">
        <v>0.93</v>
      </c>
      <c r="O174">
        <v>-957</v>
      </c>
      <c r="P174">
        <v>-12.26</v>
      </c>
      <c r="Q174">
        <v>348</v>
      </c>
      <c r="R174">
        <v>228305.1</v>
      </c>
      <c r="S174">
        <v>5604</v>
      </c>
      <c r="U174">
        <f t="shared" si="11"/>
        <v>0.24750277469478357</v>
      </c>
      <c r="V174">
        <f t="shared" si="12"/>
        <v>8.856825749167592E-2</v>
      </c>
      <c r="W174">
        <f t="shared" si="13"/>
        <v>3.7069922308546062E-2</v>
      </c>
      <c r="Y174" t="str">
        <f t="shared" si="14"/>
        <v>YES</v>
      </c>
    </row>
    <row r="175" spans="1:25" x14ac:dyDescent="0.25">
      <c r="A175" t="s">
        <v>99</v>
      </c>
      <c r="B175" s="1">
        <v>2015</v>
      </c>
      <c r="C175">
        <v>1022</v>
      </c>
      <c r="D175">
        <v>438</v>
      </c>
      <c r="E175">
        <v>146</v>
      </c>
      <c r="F175">
        <v>1</v>
      </c>
      <c r="G175">
        <f t="shared" si="10"/>
        <v>147</v>
      </c>
      <c r="H175">
        <v>2635</v>
      </c>
      <c r="I175">
        <v>2847.5</v>
      </c>
      <c r="J175">
        <v>5909</v>
      </c>
      <c r="K175">
        <v>1607</v>
      </c>
      <c r="L175">
        <v>1825</v>
      </c>
      <c r="M175">
        <v>7570</v>
      </c>
      <c r="N175">
        <v>0.54</v>
      </c>
      <c r="O175">
        <v>-148</v>
      </c>
      <c r="P175">
        <v>-0.31</v>
      </c>
      <c r="Q175">
        <v>108</v>
      </c>
      <c r="R175">
        <v>18737.8</v>
      </c>
      <c r="S175">
        <v>5539</v>
      </c>
      <c r="U175">
        <f t="shared" si="11"/>
        <v>0.35891132572431955</v>
      </c>
      <c r="V175">
        <f t="shared" si="12"/>
        <v>0.15381913959613697</v>
      </c>
      <c r="W175">
        <f t="shared" si="13"/>
        <v>5.1624231782265148E-2</v>
      </c>
      <c r="Y175" t="str">
        <f t="shared" si="14"/>
        <v>NO</v>
      </c>
    </row>
    <row r="176" spans="1:25" x14ac:dyDescent="0.25">
      <c r="A176" t="s">
        <v>99</v>
      </c>
      <c r="B176" s="1">
        <v>2016</v>
      </c>
      <c r="C176">
        <v>892</v>
      </c>
      <c r="D176">
        <v>610</v>
      </c>
      <c r="E176">
        <v>152</v>
      </c>
      <c r="F176">
        <v>1</v>
      </c>
      <c r="G176">
        <f t="shared" si="10"/>
        <v>153</v>
      </c>
      <c r="H176">
        <v>2635</v>
      </c>
      <c r="I176">
        <v>2635</v>
      </c>
      <c r="J176">
        <v>5620</v>
      </c>
      <c r="K176">
        <v>1873</v>
      </c>
      <c r="L176">
        <v>1419</v>
      </c>
      <c r="M176">
        <v>7493</v>
      </c>
      <c r="N176">
        <v>0.45</v>
      </c>
      <c r="O176">
        <v>71</v>
      </c>
      <c r="P176">
        <v>0.3</v>
      </c>
      <c r="Q176">
        <v>299</v>
      </c>
      <c r="R176">
        <v>47763</v>
      </c>
      <c r="S176">
        <v>5652</v>
      </c>
      <c r="U176">
        <f t="shared" si="11"/>
        <v>0.33851992409867171</v>
      </c>
      <c r="V176">
        <f t="shared" si="12"/>
        <v>0.23149905123339659</v>
      </c>
      <c r="W176">
        <f t="shared" si="13"/>
        <v>5.8064516129032261E-2</v>
      </c>
      <c r="Y176" t="str">
        <f t="shared" si="14"/>
        <v>NO</v>
      </c>
    </row>
    <row r="177" spans="1:25" x14ac:dyDescent="0.25">
      <c r="A177" t="s">
        <v>99</v>
      </c>
      <c r="B177" s="1">
        <v>2017</v>
      </c>
      <c r="C177">
        <v>848</v>
      </c>
      <c r="D177">
        <v>707</v>
      </c>
      <c r="E177">
        <v>164</v>
      </c>
      <c r="F177">
        <v>1</v>
      </c>
      <c r="G177">
        <f t="shared" si="10"/>
        <v>165</v>
      </c>
      <c r="H177">
        <v>2125</v>
      </c>
      <c r="I177">
        <v>2380</v>
      </c>
      <c r="J177">
        <v>5430</v>
      </c>
      <c r="K177">
        <v>1985</v>
      </c>
      <c r="L177">
        <v>1434</v>
      </c>
      <c r="M177">
        <v>7414</v>
      </c>
      <c r="N177">
        <v>0.5</v>
      </c>
      <c r="O177">
        <v>-78</v>
      </c>
      <c r="P177">
        <v>-1.74</v>
      </c>
      <c r="Q177">
        <v>334</v>
      </c>
      <c r="R177">
        <v>29346.5</v>
      </c>
      <c r="S177">
        <v>5473</v>
      </c>
      <c r="U177">
        <f t="shared" si="11"/>
        <v>0.35630252100840337</v>
      </c>
      <c r="V177">
        <f t="shared" si="12"/>
        <v>0.29705882352941176</v>
      </c>
      <c r="W177">
        <f t="shared" si="13"/>
        <v>6.9327731092436978E-2</v>
      </c>
      <c r="Y177" t="str">
        <f t="shared" si="14"/>
        <v>NO</v>
      </c>
    </row>
    <row r="178" spans="1:25" x14ac:dyDescent="0.25">
      <c r="A178" t="s">
        <v>99</v>
      </c>
      <c r="B178" s="1">
        <v>2018</v>
      </c>
      <c r="C178">
        <v>762</v>
      </c>
      <c r="D178">
        <v>615</v>
      </c>
      <c r="E178">
        <v>180</v>
      </c>
      <c r="F178">
        <v>0</v>
      </c>
      <c r="G178">
        <f t="shared" si="10"/>
        <v>180</v>
      </c>
      <c r="H178">
        <v>2465</v>
      </c>
      <c r="I178">
        <v>2295</v>
      </c>
      <c r="J178">
        <v>5190</v>
      </c>
      <c r="K178">
        <v>2322</v>
      </c>
      <c r="L178">
        <v>1367</v>
      </c>
      <c r="M178">
        <v>7512</v>
      </c>
      <c r="N178">
        <v>0.37</v>
      </c>
      <c r="O178">
        <v>302</v>
      </c>
      <c r="P178">
        <v>4.05</v>
      </c>
      <c r="Q178">
        <v>235</v>
      </c>
      <c r="R178">
        <v>4382.3</v>
      </c>
      <c r="S178">
        <v>5735</v>
      </c>
      <c r="U178">
        <f t="shared" si="11"/>
        <v>0.33202614379084966</v>
      </c>
      <c r="V178">
        <f t="shared" si="12"/>
        <v>0.26797385620915032</v>
      </c>
      <c r="W178">
        <f t="shared" si="13"/>
        <v>7.8431372549019607E-2</v>
      </c>
      <c r="Y178" t="str">
        <f t="shared" si="14"/>
        <v>NO</v>
      </c>
    </row>
    <row r="179" spans="1:25" x14ac:dyDescent="0.25">
      <c r="A179" t="s">
        <v>100</v>
      </c>
      <c r="B179" s="1">
        <v>2010</v>
      </c>
      <c r="C179">
        <v>9554</v>
      </c>
      <c r="D179">
        <v>4406</v>
      </c>
      <c r="E179">
        <v>2052</v>
      </c>
      <c r="F179">
        <v>51</v>
      </c>
      <c r="G179">
        <f t="shared" si="10"/>
        <v>2103</v>
      </c>
      <c r="H179">
        <v>13580</v>
      </c>
      <c r="I179">
        <v>14385</v>
      </c>
      <c r="J179">
        <v>20815</v>
      </c>
      <c r="K179">
        <v>10483</v>
      </c>
      <c r="L179">
        <v>12794</v>
      </c>
      <c r="M179">
        <v>53377</v>
      </c>
      <c r="N179">
        <v>0.4</v>
      </c>
      <c r="O179">
        <v>6483</v>
      </c>
      <c r="P179">
        <v>11.2</v>
      </c>
      <c r="Q179">
        <v>156</v>
      </c>
      <c r="R179">
        <v>18525.5</v>
      </c>
      <c r="S179">
        <v>40156</v>
      </c>
      <c r="U179">
        <f t="shared" si="11"/>
        <v>0.66416405978449777</v>
      </c>
      <c r="V179">
        <f t="shared" si="12"/>
        <v>0.30629127563434133</v>
      </c>
      <c r="W179">
        <f t="shared" si="13"/>
        <v>0.1461939520333681</v>
      </c>
      <c r="Y179" t="str">
        <f t="shared" si="14"/>
        <v>NO</v>
      </c>
    </row>
    <row r="180" spans="1:25" x14ac:dyDescent="0.25">
      <c r="A180" t="s">
        <v>100</v>
      </c>
      <c r="B180" s="1">
        <v>2011</v>
      </c>
      <c r="C180">
        <v>8715</v>
      </c>
      <c r="D180">
        <v>4684</v>
      </c>
      <c r="E180">
        <v>2064</v>
      </c>
      <c r="F180">
        <v>31</v>
      </c>
      <c r="G180">
        <f t="shared" si="10"/>
        <v>2095</v>
      </c>
      <c r="H180">
        <v>10395</v>
      </c>
      <c r="I180">
        <v>11987.5</v>
      </c>
      <c r="J180">
        <v>18957</v>
      </c>
      <c r="K180">
        <v>11803</v>
      </c>
      <c r="L180">
        <v>11489</v>
      </c>
      <c r="M180">
        <v>52337</v>
      </c>
      <c r="N180">
        <v>0.2</v>
      </c>
      <c r="O180">
        <v>788</v>
      </c>
      <c r="P180">
        <v>0.89</v>
      </c>
      <c r="Q180">
        <v>85</v>
      </c>
      <c r="R180">
        <v>28410.400000000001</v>
      </c>
      <c r="S180">
        <v>40363</v>
      </c>
      <c r="U180">
        <f t="shared" si="11"/>
        <v>0.72700729927007302</v>
      </c>
      <c r="V180">
        <f t="shared" si="12"/>
        <v>0.390740354535975</v>
      </c>
      <c r="W180">
        <f t="shared" si="13"/>
        <v>0.17476538060479666</v>
      </c>
      <c r="Y180" t="str">
        <f t="shared" si="14"/>
        <v>NO</v>
      </c>
    </row>
    <row r="181" spans="1:25" x14ac:dyDescent="0.25">
      <c r="A181" t="s">
        <v>100</v>
      </c>
      <c r="B181" s="1">
        <v>2012</v>
      </c>
      <c r="C181">
        <v>10656</v>
      </c>
      <c r="D181">
        <v>7239</v>
      </c>
      <c r="E181">
        <v>545</v>
      </c>
      <c r="F181">
        <v>3</v>
      </c>
      <c r="G181">
        <f t="shared" si="10"/>
        <v>548</v>
      </c>
      <c r="H181">
        <v>18480</v>
      </c>
      <c r="I181">
        <v>14437.5</v>
      </c>
      <c r="J181">
        <v>20576</v>
      </c>
      <c r="K181">
        <v>13878</v>
      </c>
      <c r="L181">
        <v>13236</v>
      </c>
      <c r="M181">
        <v>56006</v>
      </c>
      <c r="N181">
        <v>0.26</v>
      </c>
      <c r="O181">
        <v>2374</v>
      </c>
      <c r="P181">
        <v>3.84</v>
      </c>
      <c r="Q181">
        <v>19</v>
      </c>
      <c r="R181">
        <v>23273.200000000001</v>
      </c>
      <c r="S181">
        <v>42087</v>
      </c>
      <c r="U181">
        <f t="shared" si="11"/>
        <v>0.73807792207792211</v>
      </c>
      <c r="V181">
        <f t="shared" si="12"/>
        <v>0.50140259740259741</v>
      </c>
      <c r="W181">
        <f t="shared" si="13"/>
        <v>3.7956709956709959E-2</v>
      </c>
      <c r="Y181" t="str">
        <f t="shared" si="14"/>
        <v>NO</v>
      </c>
    </row>
    <row r="182" spans="1:25" x14ac:dyDescent="0.25">
      <c r="A182" t="s">
        <v>100</v>
      </c>
      <c r="B182" s="1">
        <v>2013</v>
      </c>
      <c r="C182">
        <v>13674</v>
      </c>
      <c r="D182">
        <v>6792</v>
      </c>
      <c r="E182">
        <v>451</v>
      </c>
      <c r="F182">
        <v>6</v>
      </c>
      <c r="G182">
        <f t="shared" si="10"/>
        <v>457</v>
      </c>
      <c r="H182">
        <v>19866</v>
      </c>
      <c r="I182">
        <v>19173</v>
      </c>
      <c r="J182">
        <v>21861</v>
      </c>
      <c r="K182">
        <v>13737</v>
      </c>
      <c r="L182">
        <v>16826</v>
      </c>
      <c r="M182">
        <v>63317</v>
      </c>
      <c r="N182">
        <v>0.52</v>
      </c>
      <c r="O182">
        <v>-2351</v>
      </c>
      <c r="P182">
        <v>-4.1399999999999997</v>
      </c>
      <c r="Q182">
        <v>1384</v>
      </c>
      <c r="R182">
        <v>47585.9</v>
      </c>
      <c r="S182">
        <v>44184</v>
      </c>
      <c r="U182">
        <f t="shared" si="11"/>
        <v>0.71319042403379751</v>
      </c>
      <c r="V182">
        <f t="shared" si="12"/>
        <v>0.35424816147707716</v>
      </c>
      <c r="W182">
        <f t="shared" si="13"/>
        <v>2.3835602148855162E-2</v>
      </c>
      <c r="Y182" t="str">
        <f t="shared" si="14"/>
        <v>NO</v>
      </c>
    </row>
    <row r="183" spans="1:25" x14ac:dyDescent="0.25">
      <c r="A183" t="s">
        <v>100</v>
      </c>
      <c r="B183" s="1">
        <v>2014</v>
      </c>
      <c r="C183">
        <v>19524</v>
      </c>
      <c r="D183">
        <v>8054</v>
      </c>
      <c r="E183">
        <v>438</v>
      </c>
      <c r="F183">
        <v>0</v>
      </c>
      <c r="G183">
        <f t="shared" si="10"/>
        <v>438</v>
      </c>
      <c r="H183">
        <v>14245</v>
      </c>
      <c r="I183">
        <v>17055.5</v>
      </c>
      <c r="J183">
        <v>24786</v>
      </c>
      <c r="K183">
        <v>17154</v>
      </c>
      <c r="L183">
        <v>23256</v>
      </c>
      <c r="M183">
        <v>68864</v>
      </c>
      <c r="N183">
        <v>0.47</v>
      </c>
      <c r="O183">
        <v>-2064</v>
      </c>
      <c r="P183">
        <v>-2.83</v>
      </c>
      <c r="Q183">
        <v>4156</v>
      </c>
      <c r="R183">
        <v>23337</v>
      </c>
      <c r="S183">
        <v>40701</v>
      </c>
      <c r="U183">
        <f t="shared" si="11"/>
        <v>1.1447333704670049</v>
      </c>
      <c r="V183">
        <f t="shared" si="12"/>
        <v>0.47222303655712233</v>
      </c>
      <c r="W183">
        <f t="shared" si="13"/>
        <v>2.568086540998505E-2</v>
      </c>
      <c r="Y183" t="str">
        <f t="shared" si="14"/>
        <v>NO</v>
      </c>
    </row>
    <row r="184" spans="1:25" x14ac:dyDescent="0.25">
      <c r="A184" t="s">
        <v>100</v>
      </c>
      <c r="B184" s="1">
        <v>2015</v>
      </c>
      <c r="C184">
        <v>22077</v>
      </c>
      <c r="D184">
        <v>7774</v>
      </c>
      <c r="E184">
        <v>520</v>
      </c>
      <c r="F184">
        <v>0</v>
      </c>
      <c r="G184">
        <f t="shared" si="10"/>
        <v>520</v>
      </c>
      <c r="H184">
        <v>16401</v>
      </c>
      <c r="I184">
        <v>15323</v>
      </c>
      <c r="J184">
        <v>23899</v>
      </c>
      <c r="K184">
        <v>19100</v>
      </c>
      <c r="L184">
        <v>22946</v>
      </c>
      <c r="M184">
        <v>69078</v>
      </c>
      <c r="N184">
        <v>0.34</v>
      </c>
      <c r="O184">
        <v>2047</v>
      </c>
      <c r="P184">
        <v>3.1</v>
      </c>
      <c r="Q184">
        <v>4672</v>
      </c>
      <c r="R184">
        <v>14308.2</v>
      </c>
      <c r="S184">
        <v>40631</v>
      </c>
      <c r="U184">
        <f t="shared" si="11"/>
        <v>1.4407753050969132</v>
      </c>
      <c r="V184">
        <f t="shared" si="12"/>
        <v>0.50734190432682891</v>
      </c>
      <c r="W184">
        <f t="shared" si="13"/>
        <v>3.3935913332898256E-2</v>
      </c>
      <c r="Y184" t="str">
        <f t="shared" si="14"/>
        <v>NO</v>
      </c>
    </row>
    <row r="185" spans="1:25" x14ac:dyDescent="0.25">
      <c r="A185" t="s">
        <v>100</v>
      </c>
      <c r="B185" s="1">
        <v>2016</v>
      </c>
      <c r="C185">
        <v>22625</v>
      </c>
      <c r="D185">
        <v>10176</v>
      </c>
      <c r="E185">
        <v>620</v>
      </c>
      <c r="F185">
        <v>0</v>
      </c>
      <c r="G185">
        <f t="shared" si="10"/>
        <v>620</v>
      </c>
      <c r="H185">
        <v>17464</v>
      </c>
      <c r="I185">
        <v>16932.5</v>
      </c>
      <c r="J185">
        <v>22096</v>
      </c>
      <c r="K185">
        <v>22002</v>
      </c>
      <c r="L185">
        <v>24696</v>
      </c>
      <c r="M185">
        <v>69519</v>
      </c>
      <c r="N185">
        <v>0.43</v>
      </c>
      <c r="O185">
        <v>1315</v>
      </c>
      <c r="P185">
        <v>0.94</v>
      </c>
      <c r="Q185">
        <v>4561</v>
      </c>
      <c r="R185">
        <v>10894.1</v>
      </c>
      <c r="S185">
        <v>39458</v>
      </c>
      <c r="U185">
        <f t="shared" si="11"/>
        <v>1.3361878045179389</v>
      </c>
      <c r="V185">
        <f t="shared" si="12"/>
        <v>0.60097445740439981</v>
      </c>
      <c r="W185">
        <f t="shared" si="13"/>
        <v>3.6615975195629709E-2</v>
      </c>
      <c r="Y185" t="str">
        <f t="shared" si="14"/>
        <v>NO</v>
      </c>
    </row>
    <row r="186" spans="1:25" x14ac:dyDescent="0.25">
      <c r="A186" t="s">
        <v>100</v>
      </c>
      <c r="B186" s="1">
        <v>2017</v>
      </c>
      <c r="C186">
        <v>22094</v>
      </c>
      <c r="D186">
        <v>7697</v>
      </c>
      <c r="E186">
        <v>606</v>
      </c>
      <c r="F186">
        <v>0</v>
      </c>
      <c r="G186">
        <f t="shared" si="10"/>
        <v>606</v>
      </c>
      <c r="H186">
        <v>15362</v>
      </c>
      <c r="I186">
        <v>16413</v>
      </c>
      <c r="J186">
        <v>20868</v>
      </c>
      <c r="K186">
        <v>23302</v>
      </c>
      <c r="L186">
        <v>26941</v>
      </c>
      <c r="M186">
        <v>67847</v>
      </c>
      <c r="N186">
        <v>0.44</v>
      </c>
      <c r="O186">
        <v>-283</v>
      </c>
      <c r="P186">
        <v>-0.48</v>
      </c>
      <c r="Q186">
        <v>3481</v>
      </c>
      <c r="R186">
        <v>1419.5</v>
      </c>
      <c r="S186">
        <v>36421</v>
      </c>
      <c r="U186">
        <f t="shared" si="11"/>
        <v>1.3461280692134283</v>
      </c>
      <c r="V186">
        <f t="shared" si="12"/>
        <v>0.46895753366234083</v>
      </c>
      <c r="W186">
        <f t="shared" si="13"/>
        <v>3.6921952111131418E-2</v>
      </c>
      <c r="Y186" t="str">
        <f t="shared" si="14"/>
        <v>NO</v>
      </c>
    </row>
    <row r="187" spans="1:25" x14ac:dyDescent="0.25">
      <c r="A187" t="s">
        <v>100</v>
      </c>
      <c r="B187" s="1">
        <v>2018</v>
      </c>
      <c r="C187">
        <v>19066</v>
      </c>
      <c r="D187">
        <v>5993</v>
      </c>
      <c r="E187">
        <v>656</v>
      </c>
      <c r="F187">
        <v>0</v>
      </c>
      <c r="G187">
        <f t="shared" si="10"/>
        <v>656</v>
      </c>
      <c r="H187">
        <v>14068</v>
      </c>
      <c r="I187">
        <v>14715</v>
      </c>
      <c r="J187">
        <v>19737</v>
      </c>
      <c r="K187">
        <v>17511</v>
      </c>
      <c r="L187">
        <v>25649</v>
      </c>
      <c r="M187">
        <v>55536</v>
      </c>
      <c r="N187">
        <v>0.54</v>
      </c>
      <c r="O187">
        <v>995</v>
      </c>
      <c r="P187">
        <v>1.53</v>
      </c>
      <c r="Q187">
        <v>754</v>
      </c>
      <c r="R187">
        <v>47</v>
      </c>
      <c r="S187">
        <v>28324</v>
      </c>
      <c r="U187">
        <f t="shared" si="11"/>
        <v>1.2956846755011893</v>
      </c>
      <c r="V187">
        <f t="shared" si="12"/>
        <v>0.40727149167516141</v>
      </c>
      <c r="W187">
        <f t="shared" si="13"/>
        <v>4.4580360176690453E-2</v>
      </c>
      <c r="Y187" t="str">
        <f t="shared" si="14"/>
        <v>NO</v>
      </c>
    </row>
    <row r="188" spans="1:25" x14ac:dyDescent="0.25">
      <c r="A188" t="s">
        <v>101</v>
      </c>
      <c r="B188" s="1">
        <v>2010</v>
      </c>
      <c r="C188">
        <v>116669</v>
      </c>
      <c r="D188">
        <v>240532</v>
      </c>
      <c r="E188">
        <v>4102</v>
      </c>
      <c r="F188">
        <v>59</v>
      </c>
      <c r="G188">
        <f t="shared" si="10"/>
        <v>4161</v>
      </c>
      <c r="H188">
        <v>184799</v>
      </c>
      <c r="I188">
        <v>179099.5</v>
      </c>
      <c r="J188">
        <v>122000</v>
      </c>
      <c r="K188">
        <v>273838</v>
      </c>
      <c r="L188">
        <v>277640</v>
      </c>
      <c r="M188">
        <v>420730</v>
      </c>
      <c r="N188">
        <v>1.79</v>
      </c>
      <c r="O188">
        <v>12613</v>
      </c>
      <c r="P188">
        <v>2.6</v>
      </c>
      <c r="Q188">
        <v>26473</v>
      </c>
      <c r="R188">
        <v>340842.5</v>
      </c>
      <c r="S188">
        <v>85010</v>
      </c>
      <c r="U188">
        <f t="shared" si="11"/>
        <v>0.65142002071474236</v>
      </c>
      <c r="V188">
        <f t="shared" si="12"/>
        <v>1.3430076577544885</v>
      </c>
      <c r="W188">
        <f t="shared" si="13"/>
        <v>2.3232895680892464E-2</v>
      </c>
      <c r="Y188" t="str">
        <f t="shared" si="14"/>
        <v>NO</v>
      </c>
    </row>
    <row r="189" spans="1:25" x14ac:dyDescent="0.25">
      <c r="A189" t="s">
        <v>101</v>
      </c>
      <c r="B189" s="1">
        <v>2011</v>
      </c>
      <c r="C189">
        <v>129415</v>
      </c>
      <c r="D189">
        <v>224269</v>
      </c>
      <c r="E189">
        <v>3409</v>
      </c>
      <c r="F189">
        <v>101</v>
      </c>
      <c r="G189">
        <f t="shared" si="10"/>
        <v>3510</v>
      </c>
      <c r="H189">
        <v>111212</v>
      </c>
      <c r="I189">
        <v>148005.5</v>
      </c>
      <c r="J189">
        <v>114098</v>
      </c>
      <c r="K189">
        <v>262527</v>
      </c>
      <c r="L189">
        <v>246002</v>
      </c>
      <c r="M189">
        <v>403346</v>
      </c>
      <c r="N189">
        <v>1.71</v>
      </c>
      <c r="O189">
        <v>13142</v>
      </c>
      <c r="P189">
        <v>2.67</v>
      </c>
      <c r="Q189">
        <v>31265</v>
      </c>
      <c r="R189">
        <v>180199.1</v>
      </c>
      <c r="S189">
        <v>86945</v>
      </c>
      <c r="U189">
        <f t="shared" si="11"/>
        <v>0.87439318133447741</v>
      </c>
      <c r="V189">
        <f t="shared" si="12"/>
        <v>1.515274770194351</v>
      </c>
      <c r="W189">
        <f t="shared" si="13"/>
        <v>2.3715334903094819E-2</v>
      </c>
      <c r="Y189" t="str">
        <f t="shared" si="14"/>
        <v>NO</v>
      </c>
    </row>
    <row r="190" spans="1:25" x14ac:dyDescent="0.25">
      <c r="A190" t="s">
        <v>101</v>
      </c>
      <c r="B190" s="1">
        <v>2012</v>
      </c>
      <c r="C190">
        <v>162845</v>
      </c>
      <c r="D190">
        <v>241202</v>
      </c>
      <c r="E190">
        <v>16142</v>
      </c>
      <c r="F190">
        <v>83</v>
      </c>
      <c r="G190">
        <f t="shared" si="10"/>
        <v>16225</v>
      </c>
      <c r="H190">
        <v>120121</v>
      </c>
      <c r="I190">
        <v>115666.5</v>
      </c>
      <c r="J190">
        <v>116803</v>
      </c>
      <c r="K190">
        <v>307623</v>
      </c>
      <c r="L190">
        <v>287436</v>
      </c>
      <c r="M190">
        <v>456549</v>
      </c>
      <c r="N190">
        <v>1.45</v>
      </c>
      <c r="O190">
        <v>19301</v>
      </c>
      <c r="P190">
        <v>3.59</v>
      </c>
      <c r="Q190">
        <v>28337</v>
      </c>
      <c r="R190">
        <v>101276.6</v>
      </c>
      <c r="S190">
        <v>91010</v>
      </c>
      <c r="U190">
        <f t="shared" si="11"/>
        <v>1.4078838730315173</v>
      </c>
      <c r="V190">
        <f t="shared" si="12"/>
        <v>2.0853228895142499</v>
      </c>
      <c r="W190">
        <f t="shared" si="13"/>
        <v>0.14027397734002497</v>
      </c>
      <c r="Y190" t="str">
        <f t="shared" si="14"/>
        <v>NO</v>
      </c>
    </row>
    <row r="191" spans="1:25" x14ac:dyDescent="0.25">
      <c r="A191" t="s">
        <v>101</v>
      </c>
      <c r="B191" s="1">
        <v>2013</v>
      </c>
      <c r="C191">
        <v>203478</v>
      </c>
      <c r="D191">
        <v>260065</v>
      </c>
      <c r="E191">
        <v>17683</v>
      </c>
      <c r="F191">
        <v>319</v>
      </c>
      <c r="G191">
        <f t="shared" si="10"/>
        <v>18002</v>
      </c>
      <c r="H191">
        <v>101915</v>
      </c>
      <c r="I191">
        <v>111018</v>
      </c>
      <c r="J191">
        <v>120347</v>
      </c>
      <c r="K191">
        <v>332998</v>
      </c>
      <c r="L191">
        <v>312996</v>
      </c>
      <c r="M191">
        <v>493713</v>
      </c>
      <c r="N191">
        <v>1.1599999999999999</v>
      </c>
      <c r="O191">
        <v>19737</v>
      </c>
      <c r="P191">
        <v>3.19</v>
      </c>
      <c r="Q191">
        <v>46714</v>
      </c>
      <c r="R191">
        <v>119272.1</v>
      </c>
      <c r="S191">
        <v>105195</v>
      </c>
      <c r="U191">
        <f t="shared" si="11"/>
        <v>1.8328379181754311</v>
      </c>
      <c r="V191">
        <f t="shared" si="12"/>
        <v>2.3425480552703166</v>
      </c>
      <c r="W191">
        <f t="shared" si="13"/>
        <v>0.1621538849555928</v>
      </c>
      <c r="Y191" t="str">
        <f t="shared" si="14"/>
        <v>NO</v>
      </c>
    </row>
    <row r="192" spans="1:25" x14ac:dyDescent="0.25">
      <c r="A192" t="s">
        <v>101</v>
      </c>
      <c r="B192" s="1">
        <v>2014</v>
      </c>
      <c r="C192">
        <v>203100</v>
      </c>
      <c r="D192">
        <v>294670</v>
      </c>
      <c r="E192">
        <v>3892</v>
      </c>
      <c r="F192">
        <v>110</v>
      </c>
      <c r="G192">
        <f t="shared" si="10"/>
        <v>4002</v>
      </c>
      <c r="H192">
        <v>60771</v>
      </c>
      <c r="I192">
        <v>81343</v>
      </c>
      <c r="J192">
        <v>104685</v>
      </c>
      <c r="K192">
        <v>342473</v>
      </c>
      <c r="L192">
        <v>290568</v>
      </c>
      <c r="M192">
        <v>502285</v>
      </c>
      <c r="N192">
        <v>0.95</v>
      </c>
      <c r="O192">
        <v>11404</v>
      </c>
      <c r="P192">
        <v>0.48</v>
      </c>
      <c r="Q192">
        <v>73588</v>
      </c>
      <c r="R192">
        <v>159871.29999999999</v>
      </c>
      <c r="S192">
        <v>101514</v>
      </c>
      <c r="U192">
        <f t="shared" si="11"/>
        <v>2.4968343926336622</v>
      </c>
      <c r="V192">
        <f t="shared" si="12"/>
        <v>3.622561252965836</v>
      </c>
      <c r="W192">
        <f t="shared" si="13"/>
        <v>4.9199070602264486E-2</v>
      </c>
      <c r="Y192" t="str">
        <f t="shared" si="14"/>
        <v>NO</v>
      </c>
    </row>
    <row r="193" spans="1:25" x14ac:dyDescent="0.25">
      <c r="A193" t="s">
        <v>101</v>
      </c>
      <c r="B193" s="1">
        <v>2015</v>
      </c>
      <c r="C193">
        <v>192210</v>
      </c>
      <c r="D193">
        <v>281484</v>
      </c>
      <c r="E193">
        <v>19298</v>
      </c>
      <c r="F193">
        <v>85</v>
      </c>
      <c r="G193">
        <f t="shared" si="10"/>
        <v>19383</v>
      </c>
      <c r="H193">
        <v>29065</v>
      </c>
      <c r="I193">
        <v>44918</v>
      </c>
      <c r="J193">
        <v>101411</v>
      </c>
      <c r="K193">
        <v>331005</v>
      </c>
      <c r="L193">
        <v>307009</v>
      </c>
      <c r="M193">
        <v>496306</v>
      </c>
      <c r="N193">
        <v>0.75</v>
      </c>
      <c r="O193">
        <v>-22637</v>
      </c>
      <c r="P193">
        <v>-3.88</v>
      </c>
      <c r="Q193">
        <v>74947</v>
      </c>
      <c r="R193">
        <v>134006.1</v>
      </c>
      <c r="S193">
        <v>71831</v>
      </c>
      <c r="U193">
        <f t="shared" si="11"/>
        <v>4.2791308606794605</v>
      </c>
      <c r="V193">
        <f t="shared" si="12"/>
        <v>6.2666191727147247</v>
      </c>
      <c r="W193">
        <f t="shared" si="13"/>
        <v>0.43151965804354603</v>
      </c>
      <c r="Y193" t="str">
        <f t="shared" si="14"/>
        <v>NO</v>
      </c>
    </row>
    <row r="194" spans="1:25" x14ac:dyDescent="0.25">
      <c r="A194" t="s">
        <v>101</v>
      </c>
      <c r="B194" s="1">
        <v>2016</v>
      </c>
      <c r="C194">
        <v>214444</v>
      </c>
      <c r="D194">
        <v>273949</v>
      </c>
      <c r="E194">
        <v>15532</v>
      </c>
      <c r="F194">
        <v>118</v>
      </c>
      <c r="G194">
        <f t="shared" si="10"/>
        <v>15650</v>
      </c>
      <c r="H194">
        <v>39030</v>
      </c>
      <c r="I194">
        <v>34047.5</v>
      </c>
      <c r="J194">
        <v>88300</v>
      </c>
      <c r="K194">
        <v>316275</v>
      </c>
      <c r="L194">
        <v>310402</v>
      </c>
      <c r="M194">
        <v>484799</v>
      </c>
      <c r="N194">
        <v>0.42</v>
      </c>
      <c r="O194">
        <v>-1234</v>
      </c>
      <c r="P194">
        <v>-0.36</v>
      </c>
      <c r="Q194">
        <v>75833</v>
      </c>
      <c r="R194">
        <v>169287.8</v>
      </c>
      <c r="S194">
        <v>60912</v>
      </c>
      <c r="U194">
        <f t="shared" si="11"/>
        <v>6.2983772670533815</v>
      </c>
      <c r="V194">
        <f t="shared" si="12"/>
        <v>8.0460826786107642</v>
      </c>
      <c r="W194">
        <f t="shared" si="13"/>
        <v>0.45965195682502386</v>
      </c>
      <c r="Y194" t="str">
        <f t="shared" si="14"/>
        <v>NO</v>
      </c>
    </row>
    <row r="195" spans="1:25" x14ac:dyDescent="0.25">
      <c r="A195" t="s">
        <v>101</v>
      </c>
      <c r="B195" s="1">
        <v>2017</v>
      </c>
      <c r="C195">
        <v>175408</v>
      </c>
      <c r="D195">
        <v>235813</v>
      </c>
      <c r="E195">
        <v>8019</v>
      </c>
      <c r="F195">
        <v>86</v>
      </c>
      <c r="G195">
        <f t="shared" si="10"/>
        <v>8105</v>
      </c>
      <c r="H195">
        <v>31141</v>
      </c>
      <c r="I195">
        <v>35085.5</v>
      </c>
      <c r="J195">
        <v>75041</v>
      </c>
      <c r="K195">
        <v>269597</v>
      </c>
      <c r="L195">
        <v>274715</v>
      </c>
      <c r="M195">
        <v>428067</v>
      </c>
      <c r="N195">
        <v>0.65</v>
      </c>
      <c r="O195">
        <v>6275</v>
      </c>
      <c r="P195">
        <v>1.32</v>
      </c>
      <c r="Q195">
        <v>62746</v>
      </c>
      <c r="R195">
        <v>448668.8</v>
      </c>
      <c r="S195">
        <v>55920</v>
      </c>
      <c r="U195">
        <f t="shared" si="11"/>
        <v>4.999444214846589</v>
      </c>
      <c r="V195">
        <f t="shared" si="12"/>
        <v>6.7210956092972882</v>
      </c>
      <c r="W195">
        <f t="shared" si="13"/>
        <v>0.2310071111997834</v>
      </c>
      <c r="Y195" t="str">
        <f t="shared" si="14"/>
        <v>NO</v>
      </c>
    </row>
    <row r="196" spans="1:25" x14ac:dyDescent="0.25">
      <c r="A196" t="s">
        <v>101</v>
      </c>
      <c r="B196" s="1">
        <v>2018</v>
      </c>
      <c r="C196">
        <v>131048</v>
      </c>
      <c r="D196">
        <v>264310</v>
      </c>
      <c r="E196">
        <v>6335</v>
      </c>
      <c r="F196">
        <v>94</v>
      </c>
      <c r="G196">
        <f t="shared" si="10"/>
        <v>6429</v>
      </c>
      <c r="H196">
        <v>33217</v>
      </c>
      <c r="I196">
        <v>32179</v>
      </c>
      <c r="J196">
        <v>59168</v>
      </c>
      <c r="K196">
        <v>289806</v>
      </c>
      <c r="L196">
        <v>252105</v>
      </c>
      <c r="M196">
        <v>419501</v>
      </c>
      <c r="N196">
        <v>0.67</v>
      </c>
      <c r="O196">
        <v>18403</v>
      </c>
      <c r="P196">
        <v>1.93</v>
      </c>
      <c r="Q196">
        <v>39197</v>
      </c>
      <c r="R196">
        <v>286124.90000000002</v>
      </c>
      <c r="S196">
        <v>54784</v>
      </c>
      <c r="U196">
        <f t="shared" si="11"/>
        <v>4.0724696230460857</v>
      </c>
      <c r="V196">
        <f t="shared" si="12"/>
        <v>8.2137418813511918</v>
      </c>
      <c r="W196">
        <f t="shared" si="13"/>
        <v>0.19978868205972838</v>
      </c>
      <c r="Y196" t="str">
        <f t="shared" si="14"/>
        <v>NO</v>
      </c>
    </row>
    <row r="197" spans="1:25" x14ac:dyDescent="0.25">
      <c r="A197" t="s">
        <v>105</v>
      </c>
      <c r="B197" s="1">
        <v>2010</v>
      </c>
      <c r="C197">
        <v>113</v>
      </c>
      <c r="D197">
        <v>1905</v>
      </c>
      <c r="E197">
        <v>860</v>
      </c>
      <c r="F197">
        <v>20</v>
      </c>
      <c r="G197">
        <f t="shared" si="10"/>
        <v>880</v>
      </c>
      <c r="H197">
        <v>5166</v>
      </c>
      <c r="I197">
        <v>5869.5</v>
      </c>
      <c r="J197">
        <v>630</v>
      </c>
      <c r="K197">
        <v>3224</v>
      </c>
      <c r="L197">
        <v>975</v>
      </c>
      <c r="M197">
        <v>3854</v>
      </c>
      <c r="N197">
        <v>2.2999999999999998</v>
      </c>
      <c r="O197">
        <v>868</v>
      </c>
      <c r="P197">
        <v>18.77</v>
      </c>
      <c r="Q197">
        <v>75</v>
      </c>
      <c r="R197">
        <v>9438.7999999999993</v>
      </c>
      <c r="S197">
        <v>2737</v>
      </c>
      <c r="U197">
        <f t="shared" si="11"/>
        <v>1.925206576369367E-2</v>
      </c>
      <c r="V197">
        <f t="shared" si="12"/>
        <v>0.32455916176846411</v>
      </c>
      <c r="W197">
        <f t="shared" si="13"/>
        <v>0.1499275917880569</v>
      </c>
      <c r="Y197" t="str">
        <f t="shared" si="14"/>
        <v>YES</v>
      </c>
    </row>
    <row r="198" spans="1:25" x14ac:dyDescent="0.25">
      <c r="A198" t="s">
        <v>105</v>
      </c>
      <c r="B198" s="1">
        <v>2011</v>
      </c>
      <c r="C198">
        <v>75</v>
      </c>
      <c r="D198">
        <v>1540</v>
      </c>
      <c r="E198">
        <v>839</v>
      </c>
      <c r="F198">
        <v>5</v>
      </c>
      <c r="G198">
        <f t="shared" si="10"/>
        <v>844</v>
      </c>
      <c r="H198">
        <v>3024</v>
      </c>
      <c r="I198">
        <v>4095</v>
      </c>
      <c r="J198">
        <v>566</v>
      </c>
      <c r="K198">
        <v>2870</v>
      </c>
      <c r="L198">
        <v>574</v>
      </c>
      <c r="M198">
        <v>3436</v>
      </c>
      <c r="N198">
        <v>1.52</v>
      </c>
      <c r="O198">
        <v>372</v>
      </c>
      <c r="P198">
        <v>9.25</v>
      </c>
      <c r="Q198">
        <v>50</v>
      </c>
      <c r="R198">
        <v>40760.9</v>
      </c>
      <c r="S198">
        <v>2767</v>
      </c>
      <c r="U198">
        <f t="shared" si="11"/>
        <v>1.8315018315018316E-2</v>
      </c>
      <c r="V198">
        <f t="shared" si="12"/>
        <v>0.37606837606837606</v>
      </c>
      <c r="W198">
        <f t="shared" si="13"/>
        <v>0.20610500610500609</v>
      </c>
      <c r="Y198" t="str">
        <f t="shared" si="14"/>
        <v>NO</v>
      </c>
    </row>
    <row r="199" spans="1:25" x14ac:dyDescent="0.25">
      <c r="A199" t="s">
        <v>105</v>
      </c>
      <c r="B199" s="1">
        <v>2012</v>
      </c>
      <c r="C199">
        <v>46</v>
      </c>
      <c r="D199">
        <v>1661</v>
      </c>
      <c r="E199">
        <v>818</v>
      </c>
      <c r="F199">
        <v>4</v>
      </c>
      <c r="G199">
        <f t="shared" si="10"/>
        <v>822</v>
      </c>
      <c r="H199">
        <v>3549</v>
      </c>
      <c r="I199">
        <v>3286.5</v>
      </c>
      <c r="J199">
        <v>521</v>
      </c>
      <c r="K199">
        <v>2978</v>
      </c>
      <c r="L199">
        <v>638</v>
      </c>
      <c r="M199">
        <v>3499</v>
      </c>
      <c r="N199">
        <v>1.46</v>
      </c>
      <c r="O199">
        <v>328</v>
      </c>
      <c r="P199">
        <v>8.34</v>
      </c>
      <c r="Q199">
        <v>29</v>
      </c>
      <c r="R199">
        <v>24756</v>
      </c>
      <c r="S199">
        <v>2785</v>
      </c>
      <c r="U199">
        <f t="shared" si="11"/>
        <v>1.3996652974288757E-2</v>
      </c>
      <c r="V199">
        <f t="shared" si="12"/>
        <v>0.50540088239768755</v>
      </c>
      <c r="W199">
        <f t="shared" si="13"/>
        <v>0.25011410314924692</v>
      </c>
      <c r="Y199" t="str">
        <f t="shared" si="14"/>
        <v>NO</v>
      </c>
    </row>
    <row r="200" spans="1:25" x14ac:dyDescent="0.25">
      <c r="A200" t="s">
        <v>105</v>
      </c>
      <c r="B200" s="1">
        <v>2013</v>
      </c>
      <c r="C200">
        <v>31</v>
      </c>
      <c r="D200">
        <v>1715</v>
      </c>
      <c r="E200">
        <v>1148</v>
      </c>
      <c r="F200">
        <v>2</v>
      </c>
      <c r="G200">
        <f t="shared" ref="G200:G263" si="15">E200+F200</f>
        <v>1150</v>
      </c>
      <c r="H200">
        <v>4494</v>
      </c>
      <c r="I200">
        <v>4021.5</v>
      </c>
      <c r="J200">
        <v>497</v>
      </c>
      <c r="K200">
        <v>3324</v>
      </c>
      <c r="L200">
        <v>982</v>
      </c>
      <c r="M200">
        <v>3898</v>
      </c>
      <c r="N200">
        <v>1.39</v>
      </c>
      <c r="O200">
        <v>279</v>
      </c>
      <c r="P200">
        <v>6.82</v>
      </c>
      <c r="Q200">
        <v>15</v>
      </c>
      <c r="R200">
        <v>36112.6</v>
      </c>
      <c r="S200">
        <v>2863</v>
      </c>
      <c r="U200">
        <f t="shared" ref="U200:U263" si="16">C200/I200</f>
        <v>7.7085664553027478E-3</v>
      </c>
      <c r="V200">
        <f t="shared" ref="V200:V263" si="17">D200/I200</f>
        <v>0.42645778938207135</v>
      </c>
      <c r="W200">
        <f t="shared" ref="W200:W263" si="18">G200/I200</f>
        <v>0.28596294914832776</v>
      </c>
      <c r="Y200" t="str">
        <f t="shared" ref="Y200:Y263" si="19">IF(AND(U200&lt;0.33,V200&lt;0.33,W200&lt;0.33),"YES","NO")</f>
        <v>NO</v>
      </c>
    </row>
    <row r="201" spans="1:25" x14ac:dyDescent="0.25">
      <c r="A201" t="s">
        <v>105</v>
      </c>
      <c r="B201" s="1">
        <v>2014</v>
      </c>
      <c r="C201">
        <v>17</v>
      </c>
      <c r="D201">
        <v>1997</v>
      </c>
      <c r="E201">
        <v>1280</v>
      </c>
      <c r="F201">
        <v>2</v>
      </c>
      <c r="G201">
        <f t="shared" si="15"/>
        <v>1282</v>
      </c>
      <c r="H201">
        <v>3192</v>
      </c>
      <c r="I201">
        <v>3843</v>
      </c>
      <c r="J201">
        <v>496</v>
      </c>
      <c r="K201">
        <v>3745</v>
      </c>
      <c r="L201">
        <v>1065</v>
      </c>
      <c r="M201">
        <v>4266</v>
      </c>
      <c r="N201">
        <v>1.62</v>
      </c>
      <c r="O201">
        <v>569</v>
      </c>
      <c r="P201">
        <v>12.67</v>
      </c>
      <c r="Q201">
        <v>0</v>
      </c>
      <c r="R201">
        <v>57713.1</v>
      </c>
      <c r="S201">
        <v>3116</v>
      </c>
      <c r="U201">
        <f t="shared" si="16"/>
        <v>4.4236273744470466E-3</v>
      </c>
      <c r="V201">
        <f t="shared" si="17"/>
        <v>0.51964610981004422</v>
      </c>
      <c r="W201">
        <f t="shared" si="18"/>
        <v>0.33359354670830083</v>
      </c>
      <c r="Y201" t="str">
        <f t="shared" si="19"/>
        <v>NO</v>
      </c>
    </row>
    <row r="202" spans="1:25" x14ac:dyDescent="0.25">
      <c r="A202" t="s">
        <v>105</v>
      </c>
      <c r="B202" s="1">
        <v>2015</v>
      </c>
      <c r="C202">
        <v>6</v>
      </c>
      <c r="D202">
        <v>2250</v>
      </c>
      <c r="E202">
        <v>1081</v>
      </c>
      <c r="F202">
        <v>1</v>
      </c>
      <c r="G202">
        <f t="shared" si="15"/>
        <v>1082</v>
      </c>
      <c r="H202">
        <v>5460</v>
      </c>
      <c r="I202">
        <v>4326</v>
      </c>
      <c r="J202">
        <v>371</v>
      </c>
      <c r="K202">
        <v>3748</v>
      </c>
      <c r="L202">
        <v>838</v>
      </c>
      <c r="M202">
        <v>4242</v>
      </c>
      <c r="N202">
        <v>1.61</v>
      </c>
      <c r="O202">
        <v>885</v>
      </c>
      <c r="P202">
        <v>19.100000000000001</v>
      </c>
      <c r="Q202">
        <v>6</v>
      </c>
      <c r="R202">
        <v>57454.3</v>
      </c>
      <c r="S202">
        <v>3337</v>
      </c>
      <c r="U202">
        <f t="shared" si="16"/>
        <v>1.3869625520110957E-3</v>
      </c>
      <c r="V202">
        <f t="shared" si="17"/>
        <v>0.52011095700416088</v>
      </c>
      <c r="W202">
        <f t="shared" si="18"/>
        <v>0.25011558021266761</v>
      </c>
      <c r="Y202" t="str">
        <f t="shared" si="19"/>
        <v>NO</v>
      </c>
    </row>
    <row r="203" spans="1:25" x14ac:dyDescent="0.25">
      <c r="A203" t="s">
        <v>105</v>
      </c>
      <c r="B203" s="1">
        <v>2016</v>
      </c>
      <c r="C203">
        <v>0</v>
      </c>
      <c r="D203">
        <v>1401</v>
      </c>
      <c r="E203">
        <v>1363</v>
      </c>
      <c r="F203">
        <v>0</v>
      </c>
      <c r="G203">
        <f t="shared" si="15"/>
        <v>1363</v>
      </c>
      <c r="H203">
        <v>6006</v>
      </c>
      <c r="I203">
        <v>5733</v>
      </c>
      <c r="J203">
        <v>343</v>
      </c>
      <c r="K203">
        <v>3157</v>
      </c>
      <c r="L203">
        <v>311</v>
      </c>
      <c r="M203">
        <v>3615</v>
      </c>
      <c r="N203">
        <v>2.02</v>
      </c>
      <c r="O203" t="s">
        <v>1</v>
      </c>
      <c r="P203">
        <v>14.58</v>
      </c>
      <c r="Q203">
        <v>0</v>
      </c>
      <c r="R203">
        <v>28435.4</v>
      </c>
      <c r="S203">
        <v>3218</v>
      </c>
      <c r="U203">
        <f t="shared" si="16"/>
        <v>0</v>
      </c>
      <c r="V203">
        <f t="shared" si="17"/>
        <v>0.24437467294610152</v>
      </c>
      <c r="W203">
        <f t="shared" si="18"/>
        <v>0.23774638060352346</v>
      </c>
      <c r="Y203" t="str">
        <f t="shared" si="19"/>
        <v>YES</v>
      </c>
    </row>
    <row r="204" spans="1:25" x14ac:dyDescent="0.25">
      <c r="A204" t="s">
        <v>105</v>
      </c>
      <c r="B204" s="1">
        <v>2017</v>
      </c>
      <c r="C204">
        <v>0</v>
      </c>
      <c r="D204">
        <v>1131</v>
      </c>
      <c r="E204">
        <v>1247</v>
      </c>
      <c r="F204">
        <v>0</v>
      </c>
      <c r="G204">
        <f t="shared" si="15"/>
        <v>1247</v>
      </c>
      <c r="H204">
        <v>5103</v>
      </c>
      <c r="I204">
        <v>5554.5</v>
      </c>
      <c r="J204">
        <v>279</v>
      </c>
      <c r="K204">
        <v>2776</v>
      </c>
      <c r="L204">
        <v>228</v>
      </c>
      <c r="M204">
        <v>3162</v>
      </c>
      <c r="N204">
        <v>2.09</v>
      </c>
      <c r="O204">
        <v>358</v>
      </c>
      <c r="P204">
        <v>9.81</v>
      </c>
      <c r="Q204">
        <v>0</v>
      </c>
      <c r="R204">
        <v>29408.1</v>
      </c>
      <c r="S204">
        <v>2943</v>
      </c>
      <c r="U204">
        <f t="shared" si="16"/>
        <v>0</v>
      </c>
      <c r="V204">
        <f t="shared" si="17"/>
        <v>0.20361868755063461</v>
      </c>
      <c r="W204">
        <f t="shared" si="18"/>
        <v>0.22450265550454587</v>
      </c>
      <c r="Y204" t="str">
        <f t="shared" si="19"/>
        <v>YES</v>
      </c>
    </row>
    <row r="205" spans="1:25" x14ac:dyDescent="0.25">
      <c r="A205" t="s">
        <v>105</v>
      </c>
      <c r="B205" s="1">
        <v>2018</v>
      </c>
      <c r="C205">
        <v>0</v>
      </c>
      <c r="D205">
        <v>943</v>
      </c>
      <c r="E205">
        <v>1218</v>
      </c>
      <c r="F205">
        <v>0</v>
      </c>
      <c r="G205">
        <f t="shared" si="15"/>
        <v>1218</v>
      </c>
      <c r="H205">
        <v>3780</v>
      </c>
      <c r="I205">
        <v>4441.5</v>
      </c>
      <c r="J205">
        <v>248</v>
      </c>
      <c r="K205">
        <v>2487</v>
      </c>
      <c r="L205">
        <v>129</v>
      </c>
      <c r="M205">
        <v>2834</v>
      </c>
      <c r="N205">
        <v>1.76</v>
      </c>
      <c r="O205">
        <v>188</v>
      </c>
      <c r="P205">
        <v>5.62</v>
      </c>
      <c r="Q205">
        <v>0</v>
      </c>
      <c r="R205">
        <v>11074.2</v>
      </c>
      <c r="S205">
        <v>2723</v>
      </c>
      <c r="U205">
        <f t="shared" si="16"/>
        <v>0</v>
      </c>
      <c r="V205">
        <f t="shared" si="17"/>
        <v>0.21231565912416978</v>
      </c>
      <c r="W205">
        <f t="shared" si="18"/>
        <v>0.27423167848699764</v>
      </c>
      <c r="Y205" t="str">
        <f t="shared" si="19"/>
        <v>YES</v>
      </c>
    </row>
    <row r="206" spans="1:25" x14ac:dyDescent="0.25">
      <c r="A206" t="s">
        <v>102</v>
      </c>
      <c r="B206" s="1">
        <v>2010</v>
      </c>
      <c r="C206">
        <v>2069</v>
      </c>
      <c r="D206">
        <v>735</v>
      </c>
      <c r="E206">
        <v>844</v>
      </c>
      <c r="F206">
        <v>0</v>
      </c>
      <c r="G206">
        <f t="shared" si="15"/>
        <v>844</v>
      </c>
      <c r="H206">
        <v>9734</v>
      </c>
      <c r="I206">
        <v>7747</v>
      </c>
      <c r="J206">
        <v>5251</v>
      </c>
      <c r="K206">
        <v>2199</v>
      </c>
      <c r="L206">
        <v>714</v>
      </c>
      <c r="M206">
        <v>7451</v>
      </c>
      <c r="N206">
        <v>1.41</v>
      </c>
      <c r="O206">
        <v>1062</v>
      </c>
      <c r="P206">
        <v>14.06</v>
      </c>
      <c r="Q206">
        <v>1669</v>
      </c>
      <c r="R206">
        <v>4919.5</v>
      </c>
      <c r="S206">
        <v>4345</v>
      </c>
      <c r="U206">
        <f t="shared" si="16"/>
        <v>0.26707112430618302</v>
      </c>
      <c r="V206">
        <f t="shared" si="17"/>
        <v>9.4875435652510651E-2</v>
      </c>
      <c r="W206">
        <f t="shared" si="18"/>
        <v>0.10894539821866529</v>
      </c>
      <c r="Y206" t="str">
        <f t="shared" si="19"/>
        <v>YES</v>
      </c>
    </row>
    <row r="207" spans="1:25" x14ac:dyDescent="0.25">
      <c r="A207" t="s">
        <v>102</v>
      </c>
      <c r="B207" s="1">
        <v>2011</v>
      </c>
      <c r="C207">
        <v>1848</v>
      </c>
      <c r="D207">
        <v>809</v>
      </c>
      <c r="E207">
        <v>469</v>
      </c>
      <c r="F207">
        <v>0</v>
      </c>
      <c r="G207">
        <f t="shared" si="15"/>
        <v>469</v>
      </c>
      <c r="H207">
        <v>8948</v>
      </c>
      <c r="I207">
        <v>9341</v>
      </c>
      <c r="J207">
        <v>5371</v>
      </c>
      <c r="K207">
        <v>1967</v>
      </c>
      <c r="L207">
        <v>852</v>
      </c>
      <c r="M207">
        <v>7338</v>
      </c>
      <c r="N207">
        <v>2.0499999999999998</v>
      </c>
      <c r="O207">
        <v>999</v>
      </c>
      <c r="P207">
        <v>13.51</v>
      </c>
      <c r="Q207">
        <v>1398</v>
      </c>
      <c r="R207">
        <v>9328.2000000000007</v>
      </c>
      <c r="S207">
        <v>4379</v>
      </c>
      <c r="U207">
        <f t="shared" si="16"/>
        <v>0.19783749063269457</v>
      </c>
      <c r="V207">
        <f t="shared" si="17"/>
        <v>8.6607429611390646E-2</v>
      </c>
      <c r="W207">
        <f t="shared" si="18"/>
        <v>5.0208757092388395E-2</v>
      </c>
      <c r="Y207" t="str">
        <f t="shared" si="19"/>
        <v>YES</v>
      </c>
    </row>
    <row r="208" spans="1:25" x14ac:dyDescent="0.25">
      <c r="A208" t="s">
        <v>102</v>
      </c>
      <c r="B208" s="1">
        <v>2012</v>
      </c>
      <c r="C208">
        <v>1573</v>
      </c>
      <c r="D208">
        <v>994</v>
      </c>
      <c r="E208">
        <v>227</v>
      </c>
      <c r="F208">
        <v>0</v>
      </c>
      <c r="G208">
        <f t="shared" si="15"/>
        <v>227</v>
      </c>
      <c r="H208">
        <v>10708</v>
      </c>
      <c r="I208">
        <v>9828</v>
      </c>
      <c r="J208">
        <v>5508</v>
      </c>
      <c r="K208">
        <v>2118</v>
      </c>
      <c r="L208">
        <v>1030</v>
      </c>
      <c r="M208">
        <v>7626</v>
      </c>
      <c r="N208">
        <v>1.87</v>
      </c>
      <c r="O208">
        <v>1240</v>
      </c>
      <c r="P208">
        <v>11.38</v>
      </c>
      <c r="Q208">
        <v>1123</v>
      </c>
      <c r="R208">
        <v>1725.7</v>
      </c>
      <c r="S208">
        <v>4717</v>
      </c>
      <c r="U208">
        <f t="shared" si="16"/>
        <v>0.16005291005291006</v>
      </c>
      <c r="V208">
        <f t="shared" si="17"/>
        <v>0.10113960113960115</v>
      </c>
      <c r="W208">
        <f t="shared" si="18"/>
        <v>2.3097273097273097E-2</v>
      </c>
      <c r="Y208" t="str">
        <f t="shared" si="19"/>
        <v>YES</v>
      </c>
    </row>
    <row r="209" spans="1:25" x14ac:dyDescent="0.25">
      <c r="A209" t="s">
        <v>102</v>
      </c>
      <c r="B209" s="1">
        <v>2013</v>
      </c>
      <c r="C209">
        <v>1660</v>
      </c>
      <c r="D209">
        <v>954</v>
      </c>
      <c r="E209">
        <v>469</v>
      </c>
      <c r="F209">
        <v>0</v>
      </c>
      <c r="G209">
        <f t="shared" si="15"/>
        <v>469</v>
      </c>
      <c r="H209">
        <v>9740</v>
      </c>
      <c r="I209">
        <v>10224</v>
      </c>
      <c r="J209">
        <v>5226</v>
      </c>
      <c r="K209">
        <v>2110</v>
      </c>
      <c r="L209">
        <v>974</v>
      </c>
      <c r="M209">
        <v>7336</v>
      </c>
      <c r="N209">
        <v>2.21</v>
      </c>
      <c r="O209">
        <v>605</v>
      </c>
      <c r="P209">
        <v>7.57</v>
      </c>
      <c r="Q209">
        <v>1095</v>
      </c>
      <c r="R209">
        <v>6203.2</v>
      </c>
      <c r="S209">
        <v>4713</v>
      </c>
      <c r="U209">
        <f t="shared" si="16"/>
        <v>0.16236306729264477</v>
      </c>
      <c r="V209">
        <f t="shared" si="17"/>
        <v>9.3309859154929578E-2</v>
      </c>
      <c r="W209">
        <f t="shared" si="18"/>
        <v>4.5872456964006263E-2</v>
      </c>
      <c r="Y209" t="str">
        <f t="shared" si="19"/>
        <v>YES</v>
      </c>
    </row>
    <row r="210" spans="1:25" x14ac:dyDescent="0.25">
      <c r="A210" t="s">
        <v>102</v>
      </c>
      <c r="B210" s="1">
        <v>2014</v>
      </c>
      <c r="C210">
        <v>1872</v>
      </c>
      <c r="D210">
        <v>1190</v>
      </c>
      <c r="E210">
        <v>291</v>
      </c>
      <c r="F210">
        <v>0</v>
      </c>
      <c r="G210">
        <f t="shared" si="15"/>
        <v>291</v>
      </c>
      <c r="H210">
        <v>11579</v>
      </c>
      <c r="I210">
        <v>10659.5</v>
      </c>
      <c r="J210">
        <v>6187</v>
      </c>
      <c r="K210">
        <v>2127</v>
      </c>
      <c r="L210">
        <v>1032</v>
      </c>
      <c r="M210">
        <v>8314</v>
      </c>
      <c r="N210">
        <v>1.83</v>
      </c>
      <c r="O210">
        <v>415</v>
      </c>
      <c r="P210">
        <v>4.7300000000000004</v>
      </c>
      <c r="Q210">
        <v>1307</v>
      </c>
      <c r="R210">
        <v>3661.1</v>
      </c>
      <c r="S210">
        <v>5403</v>
      </c>
      <c r="U210">
        <f t="shared" si="16"/>
        <v>0.17561799333927483</v>
      </c>
      <c r="V210">
        <f t="shared" si="17"/>
        <v>0.11163750644964586</v>
      </c>
      <c r="W210">
        <f t="shared" si="18"/>
        <v>2.7299591913316761E-2</v>
      </c>
      <c r="Y210" t="str">
        <f t="shared" si="19"/>
        <v>YES</v>
      </c>
    </row>
    <row r="211" spans="1:25" x14ac:dyDescent="0.25">
      <c r="A211" t="s">
        <v>102</v>
      </c>
      <c r="B211" s="1">
        <v>2015</v>
      </c>
      <c r="C211">
        <v>1910</v>
      </c>
      <c r="D211">
        <v>1112</v>
      </c>
      <c r="E211">
        <v>36</v>
      </c>
      <c r="F211">
        <v>0</v>
      </c>
      <c r="G211">
        <f t="shared" si="15"/>
        <v>36</v>
      </c>
      <c r="H211">
        <v>11541</v>
      </c>
      <c r="I211">
        <v>11560</v>
      </c>
      <c r="J211">
        <v>7414</v>
      </c>
      <c r="K211">
        <v>1794</v>
      </c>
      <c r="L211">
        <v>1687</v>
      </c>
      <c r="M211">
        <v>9209</v>
      </c>
      <c r="N211">
        <v>2.02</v>
      </c>
      <c r="O211">
        <v>385</v>
      </c>
      <c r="P211">
        <v>3.92</v>
      </c>
      <c r="Q211">
        <v>1246</v>
      </c>
      <c r="R211">
        <v>14046.7</v>
      </c>
      <c r="S211">
        <v>5717</v>
      </c>
      <c r="U211">
        <f t="shared" si="16"/>
        <v>0.16522491349480969</v>
      </c>
      <c r="V211">
        <f t="shared" si="17"/>
        <v>9.6193771626297581E-2</v>
      </c>
      <c r="W211">
        <f t="shared" si="18"/>
        <v>3.1141868512110727E-3</v>
      </c>
      <c r="Y211" t="str">
        <f t="shared" si="19"/>
        <v>YES</v>
      </c>
    </row>
    <row r="212" spans="1:25" x14ac:dyDescent="0.25">
      <c r="A212" t="s">
        <v>102</v>
      </c>
      <c r="B212" s="1">
        <v>2016</v>
      </c>
      <c r="C212">
        <v>5476</v>
      </c>
      <c r="D212">
        <v>1343</v>
      </c>
      <c r="E212">
        <v>116</v>
      </c>
      <c r="F212">
        <v>0</v>
      </c>
      <c r="G212">
        <f t="shared" si="15"/>
        <v>116</v>
      </c>
      <c r="H212">
        <v>11553</v>
      </c>
      <c r="I212">
        <v>11547</v>
      </c>
      <c r="J212">
        <v>11053</v>
      </c>
      <c r="K212">
        <v>2039</v>
      </c>
      <c r="L212">
        <v>1761</v>
      </c>
      <c r="M212">
        <v>13093</v>
      </c>
      <c r="N212">
        <v>1.91</v>
      </c>
      <c r="O212">
        <v>395</v>
      </c>
      <c r="P212">
        <v>3.08</v>
      </c>
      <c r="Q212">
        <v>4754</v>
      </c>
      <c r="R212">
        <v>20.8</v>
      </c>
      <c r="S212">
        <v>6034</v>
      </c>
      <c r="U212">
        <f t="shared" si="16"/>
        <v>0.47423573222482029</v>
      </c>
      <c r="V212">
        <f t="shared" si="17"/>
        <v>0.1163072659565255</v>
      </c>
      <c r="W212">
        <f t="shared" si="18"/>
        <v>1.004589936780116E-2</v>
      </c>
      <c r="Y212" t="str">
        <f t="shared" si="19"/>
        <v>NO</v>
      </c>
    </row>
    <row r="213" spans="1:25" x14ac:dyDescent="0.25">
      <c r="A213" t="s">
        <v>102</v>
      </c>
      <c r="B213" s="1">
        <v>2017</v>
      </c>
      <c r="C213">
        <v>8645</v>
      </c>
      <c r="D213">
        <v>1669</v>
      </c>
      <c r="E213">
        <v>25</v>
      </c>
      <c r="F213">
        <v>0</v>
      </c>
      <c r="G213">
        <f t="shared" si="15"/>
        <v>25</v>
      </c>
      <c r="H213">
        <v>11574</v>
      </c>
      <c r="I213">
        <v>11563.5</v>
      </c>
      <c r="J213">
        <v>14185</v>
      </c>
      <c r="K213">
        <v>2674</v>
      </c>
      <c r="L213">
        <v>2553</v>
      </c>
      <c r="M213">
        <v>16859</v>
      </c>
      <c r="N213">
        <v>1.84</v>
      </c>
      <c r="O213">
        <v>472</v>
      </c>
      <c r="P213">
        <v>2.46</v>
      </c>
      <c r="Q213">
        <v>7325</v>
      </c>
      <c r="R213">
        <v>512.70000000000005</v>
      </c>
      <c r="S213">
        <v>6288</v>
      </c>
      <c r="U213">
        <f t="shared" si="16"/>
        <v>0.74761101742551994</v>
      </c>
      <c r="V213">
        <f t="shared" si="17"/>
        <v>0.14433346305184416</v>
      </c>
      <c r="W213">
        <f t="shared" si="18"/>
        <v>2.1619751805249275E-3</v>
      </c>
      <c r="Y213" t="str">
        <f t="shared" si="19"/>
        <v>NO</v>
      </c>
    </row>
    <row r="214" spans="1:25" x14ac:dyDescent="0.25">
      <c r="A214" t="s">
        <v>102</v>
      </c>
      <c r="B214" s="1">
        <v>2018</v>
      </c>
      <c r="C214">
        <v>8390</v>
      </c>
      <c r="D214">
        <v>1376</v>
      </c>
      <c r="E214">
        <v>442</v>
      </c>
      <c r="F214">
        <v>0</v>
      </c>
      <c r="G214">
        <f t="shared" si="15"/>
        <v>442</v>
      </c>
      <c r="H214">
        <v>11574</v>
      </c>
      <c r="I214">
        <v>11574</v>
      </c>
      <c r="J214">
        <v>13830</v>
      </c>
      <c r="K214">
        <v>3164</v>
      </c>
      <c r="L214">
        <v>2434</v>
      </c>
      <c r="M214">
        <v>16994</v>
      </c>
      <c r="N214">
        <v>1.71</v>
      </c>
      <c r="O214">
        <v>875</v>
      </c>
      <c r="P214">
        <v>4.37</v>
      </c>
      <c r="Q214">
        <v>7039</v>
      </c>
      <c r="R214">
        <v>69</v>
      </c>
      <c r="S214">
        <v>6680</v>
      </c>
      <c r="U214">
        <f t="shared" si="16"/>
        <v>0.72490063936409188</v>
      </c>
      <c r="V214">
        <f t="shared" si="17"/>
        <v>0.11888716087782962</v>
      </c>
      <c r="W214">
        <f t="shared" si="18"/>
        <v>3.8189044409884222E-2</v>
      </c>
      <c r="Y214" t="str">
        <f t="shared" si="19"/>
        <v>NO</v>
      </c>
    </row>
    <row r="215" spans="1:25" x14ac:dyDescent="0.25">
      <c r="A215" t="s">
        <v>103</v>
      </c>
      <c r="B215" s="1">
        <v>2010</v>
      </c>
      <c r="C215">
        <v>1000</v>
      </c>
      <c r="D215">
        <v>2283</v>
      </c>
      <c r="E215">
        <v>2538</v>
      </c>
      <c r="F215">
        <v>69</v>
      </c>
      <c r="G215">
        <f t="shared" si="15"/>
        <v>2607</v>
      </c>
      <c r="H215">
        <v>23719</v>
      </c>
      <c r="I215">
        <v>22672.5</v>
      </c>
      <c r="J215">
        <v>9629</v>
      </c>
      <c r="K215">
        <v>6500</v>
      </c>
      <c r="L215">
        <v>1501</v>
      </c>
      <c r="M215">
        <v>16129</v>
      </c>
      <c r="N215">
        <v>1.97</v>
      </c>
      <c r="O215">
        <v>3140</v>
      </c>
      <c r="P215">
        <v>17.02</v>
      </c>
      <c r="Q215">
        <v>800</v>
      </c>
      <c r="R215">
        <v>5689.3</v>
      </c>
      <c r="S215">
        <v>13158</v>
      </c>
      <c r="U215">
        <f t="shared" si="16"/>
        <v>4.4106296173778807E-2</v>
      </c>
      <c r="V215">
        <f t="shared" si="17"/>
        <v>0.10069467416473701</v>
      </c>
      <c r="W215">
        <f t="shared" si="18"/>
        <v>0.11498511412504135</v>
      </c>
      <c r="Y215" t="str">
        <f t="shared" si="19"/>
        <v>YES</v>
      </c>
    </row>
    <row r="216" spans="1:25" x14ac:dyDescent="0.25">
      <c r="A216" t="s">
        <v>103</v>
      </c>
      <c r="B216" s="1">
        <v>2011</v>
      </c>
      <c r="C216">
        <v>800</v>
      </c>
      <c r="D216">
        <v>1682</v>
      </c>
      <c r="E216">
        <v>1526</v>
      </c>
      <c r="F216">
        <v>45</v>
      </c>
      <c r="G216">
        <f t="shared" si="15"/>
        <v>1571</v>
      </c>
      <c r="H216">
        <v>21427</v>
      </c>
      <c r="I216">
        <v>22573</v>
      </c>
      <c r="J216">
        <v>10701</v>
      </c>
      <c r="K216">
        <v>5326</v>
      </c>
      <c r="L216">
        <v>1945</v>
      </c>
      <c r="M216">
        <v>16096</v>
      </c>
      <c r="N216">
        <v>1.56</v>
      </c>
      <c r="O216">
        <v>1217</v>
      </c>
      <c r="P216">
        <v>6.74</v>
      </c>
      <c r="Q216">
        <v>600</v>
      </c>
      <c r="R216">
        <v>2873.7</v>
      </c>
      <c r="S216">
        <v>12909</v>
      </c>
      <c r="U216">
        <f t="shared" si="16"/>
        <v>3.5440570593186553E-2</v>
      </c>
      <c r="V216">
        <f t="shared" si="17"/>
        <v>7.4513799672174724E-2</v>
      </c>
      <c r="W216">
        <f t="shared" si="18"/>
        <v>6.9596420502370082E-2</v>
      </c>
      <c r="Y216" t="str">
        <f t="shared" si="19"/>
        <v>YES</v>
      </c>
    </row>
    <row r="217" spans="1:25" x14ac:dyDescent="0.25">
      <c r="A217" t="s">
        <v>103</v>
      </c>
      <c r="B217" s="1">
        <v>2012</v>
      </c>
      <c r="C217">
        <v>1495</v>
      </c>
      <c r="D217">
        <v>1704</v>
      </c>
      <c r="E217">
        <v>6</v>
      </c>
      <c r="F217">
        <v>8</v>
      </c>
      <c r="G217">
        <f t="shared" si="15"/>
        <v>14</v>
      </c>
      <c r="H217">
        <v>19025</v>
      </c>
      <c r="I217">
        <v>20226</v>
      </c>
      <c r="J217">
        <v>11016</v>
      </c>
      <c r="K217">
        <v>5921</v>
      </c>
      <c r="L217">
        <v>2874</v>
      </c>
      <c r="M217">
        <v>16937</v>
      </c>
      <c r="N217">
        <v>1.47</v>
      </c>
      <c r="O217">
        <v>1049</v>
      </c>
      <c r="P217">
        <v>5.61</v>
      </c>
      <c r="Q217">
        <v>400</v>
      </c>
      <c r="R217">
        <v>329.8</v>
      </c>
      <c r="S217">
        <v>12997</v>
      </c>
      <c r="U217">
        <f t="shared" si="16"/>
        <v>7.3914763176109954E-2</v>
      </c>
      <c r="V217">
        <f t="shared" si="17"/>
        <v>8.4247997626816964E-2</v>
      </c>
      <c r="W217">
        <f t="shared" si="18"/>
        <v>6.9217838425788593E-4</v>
      </c>
      <c r="Y217" t="str">
        <f t="shared" si="19"/>
        <v>YES</v>
      </c>
    </row>
    <row r="218" spans="1:25" x14ac:dyDescent="0.25">
      <c r="A218" t="s">
        <v>103</v>
      </c>
      <c r="B218" s="1">
        <v>2013</v>
      </c>
      <c r="C218">
        <v>2686</v>
      </c>
      <c r="D218">
        <v>1535</v>
      </c>
      <c r="E218">
        <v>4</v>
      </c>
      <c r="F218">
        <v>0</v>
      </c>
      <c r="G218">
        <f t="shared" si="15"/>
        <v>4</v>
      </c>
      <c r="H218">
        <v>12859</v>
      </c>
      <c r="I218">
        <v>15942</v>
      </c>
      <c r="J218">
        <v>10089</v>
      </c>
      <c r="K218">
        <v>6703</v>
      </c>
      <c r="L218">
        <v>4088</v>
      </c>
      <c r="M218">
        <v>16792</v>
      </c>
      <c r="N218">
        <v>1.23</v>
      </c>
      <c r="O218">
        <v>-533</v>
      </c>
      <c r="P218">
        <v>-4.2699999999999996</v>
      </c>
      <c r="Q218">
        <v>200</v>
      </c>
      <c r="R218">
        <v>410.6</v>
      </c>
      <c r="S218">
        <v>11829</v>
      </c>
      <c r="U218">
        <f t="shared" si="16"/>
        <v>0.16848576088320161</v>
      </c>
      <c r="V218">
        <f t="shared" si="17"/>
        <v>9.6286538702797644E-2</v>
      </c>
      <c r="W218">
        <f t="shared" si="18"/>
        <v>2.509095471082675E-4</v>
      </c>
      <c r="Y218" t="str">
        <f t="shared" si="19"/>
        <v>YES</v>
      </c>
    </row>
    <row r="219" spans="1:25" x14ac:dyDescent="0.25">
      <c r="A219" t="s">
        <v>103</v>
      </c>
      <c r="B219" s="1">
        <v>2014</v>
      </c>
      <c r="C219">
        <v>1999</v>
      </c>
      <c r="D219">
        <v>1859</v>
      </c>
      <c r="E219">
        <v>3</v>
      </c>
      <c r="F219">
        <v>0</v>
      </c>
      <c r="G219">
        <f t="shared" si="15"/>
        <v>3</v>
      </c>
      <c r="H219">
        <v>10422</v>
      </c>
      <c r="I219">
        <v>11640.5</v>
      </c>
      <c r="J219">
        <v>9993</v>
      </c>
      <c r="K219">
        <v>5902</v>
      </c>
      <c r="L219">
        <v>3494</v>
      </c>
      <c r="M219">
        <v>15895</v>
      </c>
      <c r="N219">
        <v>0.95</v>
      </c>
      <c r="O219">
        <v>-34</v>
      </c>
      <c r="P219">
        <v>7.0000000000000007E-2</v>
      </c>
      <c r="Q219">
        <v>0</v>
      </c>
      <c r="R219">
        <v>6468.2</v>
      </c>
      <c r="S219">
        <v>11764</v>
      </c>
      <c r="U219">
        <f t="shared" si="16"/>
        <v>0.17172801855590394</v>
      </c>
      <c r="V219">
        <f t="shared" si="17"/>
        <v>0.15970104376959754</v>
      </c>
      <c r="W219">
        <f t="shared" si="18"/>
        <v>2.5772088827799491E-4</v>
      </c>
      <c r="Y219" t="str">
        <f t="shared" si="19"/>
        <v>YES</v>
      </c>
    </row>
    <row r="220" spans="1:25" x14ac:dyDescent="0.25">
      <c r="A220" t="s">
        <v>103</v>
      </c>
      <c r="B220" s="1">
        <v>2015</v>
      </c>
      <c r="C220">
        <v>775</v>
      </c>
      <c r="D220">
        <v>1990</v>
      </c>
      <c r="E220">
        <v>3</v>
      </c>
      <c r="F220">
        <v>0</v>
      </c>
      <c r="G220">
        <f t="shared" si="15"/>
        <v>3</v>
      </c>
      <c r="H220">
        <v>8363</v>
      </c>
      <c r="I220">
        <v>9392.5</v>
      </c>
      <c r="J220">
        <v>7642</v>
      </c>
      <c r="K220">
        <v>5389</v>
      </c>
      <c r="L220">
        <v>2498</v>
      </c>
      <c r="M220">
        <v>13030</v>
      </c>
      <c r="N220">
        <v>0.95</v>
      </c>
      <c r="O220">
        <v>-1795</v>
      </c>
      <c r="P220">
        <v>-10.81</v>
      </c>
      <c r="Q220" t="s">
        <v>1</v>
      </c>
      <c r="R220">
        <v>1654.1</v>
      </c>
      <c r="S220">
        <v>10141</v>
      </c>
      <c r="U220">
        <f t="shared" si="16"/>
        <v>8.2512643066276287E-2</v>
      </c>
      <c r="V220">
        <f t="shared" si="17"/>
        <v>0.21187117380889006</v>
      </c>
      <c r="W220">
        <f t="shared" si="18"/>
        <v>3.1940377961139205E-4</v>
      </c>
      <c r="Y220" t="str">
        <f t="shared" si="19"/>
        <v>YES</v>
      </c>
    </row>
    <row r="221" spans="1:25" x14ac:dyDescent="0.25">
      <c r="A221" t="s">
        <v>103</v>
      </c>
      <c r="B221" s="1">
        <v>2016</v>
      </c>
      <c r="C221">
        <v>1546</v>
      </c>
      <c r="D221">
        <v>1428</v>
      </c>
      <c r="E221">
        <v>2</v>
      </c>
      <c r="F221">
        <v>0</v>
      </c>
      <c r="G221">
        <f t="shared" si="15"/>
        <v>2</v>
      </c>
      <c r="H221">
        <v>7984</v>
      </c>
      <c r="I221">
        <v>8173.5</v>
      </c>
      <c r="J221">
        <v>6972</v>
      </c>
      <c r="K221">
        <v>5142</v>
      </c>
      <c r="L221">
        <v>3715</v>
      </c>
      <c r="M221">
        <v>12115</v>
      </c>
      <c r="N221">
        <v>0.94</v>
      </c>
      <c r="O221">
        <v>-1646</v>
      </c>
      <c r="P221">
        <v>-11.51</v>
      </c>
      <c r="Q221" t="s">
        <v>1</v>
      </c>
      <c r="R221">
        <v>811</v>
      </c>
      <c r="S221">
        <v>8233</v>
      </c>
      <c r="U221">
        <f t="shared" si="16"/>
        <v>0.18914785587569585</v>
      </c>
      <c r="V221">
        <f t="shared" si="17"/>
        <v>0.17471095613874105</v>
      </c>
      <c r="W221">
        <f t="shared" si="18"/>
        <v>2.446932158805897E-4</v>
      </c>
      <c r="Y221" t="str">
        <f t="shared" si="19"/>
        <v>YES</v>
      </c>
    </row>
    <row r="222" spans="1:25" x14ac:dyDescent="0.25">
      <c r="A222" t="s">
        <v>103</v>
      </c>
      <c r="B222" s="1">
        <v>2017</v>
      </c>
      <c r="C222">
        <v>3833</v>
      </c>
      <c r="D222">
        <v>1445</v>
      </c>
      <c r="E222">
        <v>5</v>
      </c>
      <c r="F222">
        <v>0</v>
      </c>
      <c r="G222">
        <f t="shared" si="15"/>
        <v>5</v>
      </c>
      <c r="H222">
        <v>7564</v>
      </c>
      <c r="I222">
        <v>7774</v>
      </c>
      <c r="J222">
        <v>7205</v>
      </c>
      <c r="K222">
        <v>6712</v>
      </c>
      <c r="L222">
        <v>6611</v>
      </c>
      <c r="M222">
        <v>13936</v>
      </c>
      <c r="N222">
        <v>1.1299999999999999</v>
      </c>
      <c r="O222">
        <v>-1223</v>
      </c>
      <c r="P222">
        <v>-7.73</v>
      </c>
      <c r="Q222">
        <v>254</v>
      </c>
      <c r="R222">
        <v>334</v>
      </c>
      <c r="S222">
        <v>7090</v>
      </c>
      <c r="U222">
        <f t="shared" si="16"/>
        <v>0.49305376897350139</v>
      </c>
      <c r="V222">
        <f t="shared" si="17"/>
        <v>0.18587599691278622</v>
      </c>
      <c r="W222">
        <f t="shared" si="18"/>
        <v>6.431695394906097E-4</v>
      </c>
      <c r="Y222" t="str">
        <f t="shared" si="19"/>
        <v>NO</v>
      </c>
    </row>
    <row r="223" spans="1:25" x14ac:dyDescent="0.25">
      <c r="A223" t="s">
        <v>103</v>
      </c>
      <c r="B223" s="1">
        <v>2018</v>
      </c>
      <c r="C223">
        <v>4226</v>
      </c>
      <c r="D223">
        <v>2143</v>
      </c>
      <c r="E223">
        <v>4</v>
      </c>
      <c r="F223">
        <v>0</v>
      </c>
      <c r="G223">
        <f t="shared" si="15"/>
        <v>4</v>
      </c>
      <c r="H223">
        <v>7564</v>
      </c>
      <c r="I223">
        <v>7564</v>
      </c>
      <c r="J223">
        <v>5966</v>
      </c>
      <c r="K223">
        <v>6180</v>
      </c>
      <c r="L223">
        <v>5902</v>
      </c>
      <c r="M223">
        <v>12162</v>
      </c>
      <c r="N223">
        <v>1.53</v>
      </c>
      <c r="O223">
        <v>-2345</v>
      </c>
      <c r="P223">
        <v>-14.96</v>
      </c>
      <c r="Q223">
        <v>1820</v>
      </c>
      <c r="R223">
        <v>15.7</v>
      </c>
      <c r="S223">
        <v>4853</v>
      </c>
      <c r="U223">
        <f t="shared" si="16"/>
        <v>0.55869910100475939</v>
      </c>
      <c r="V223">
        <f t="shared" si="17"/>
        <v>0.28331570597567424</v>
      </c>
      <c r="W223">
        <f t="shared" si="18"/>
        <v>5.2882072977260709E-4</v>
      </c>
      <c r="Y223" t="str">
        <f t="shared" si="19"/>
        <v>NO</v>
      </c>
    </row>
    <row r="224" spans="1:25" x14ac:dyDescent="0.25">
      <c r="A224" t="s">
        <v>104</v>
      </c>
      <c r="B224" s="1">
        <v>2009</v>
      </c>
      <c r="C224">
        <v>0</v>
      </c>
      <c r="D224">
        <v>1394</v>
      </c>
      <c r="E224">
        <v>1250</v>
      </c>
      <c r="F224">
        <v>26</v>
      </c>
      <c r="G224">
        <f t="shared" si="15"/>
        <v>1276</v>
      </c>
      <c r="H224">
        <v>12075</v>
      </c>
      <c r="I224">
        <v>9819.5</v>
      </c>
      <c r="J224">
        <v>2483</v>
      </c>
      <c r="K224">
        <v>3533</v>
      </c>
      <c r="L224">
        <v>1174</v>
      </c>
      <c r="M224">
        <v>6884</v>
      </c>
      <c r="N224">
        <v>2.04</v>
      </c>
      <c r="O224">
        <v>1567</v>
      </c>
      <c r="P224">
        <v>21.23</v>
      </c>
      <c r="Q224">
        <v>0</v>
      </c>
      <c r="R224">
        <v>1002.2</v>
      </c>
      <c r="S224">
        <v>5536</v>
      </c>
      <c r="U224">
        <f t="shared" si="16"/>
        <v>0</v>
      </c>
      <c r="V224">
        <f t="shared" si="17"/>
        <v>0.14196242171189979</v>
      </c>
      <c r="W224">
        <f t="shared" si="18"/>
        <v>0.12994551657416364</v>
      </c>
      <c r="Y224" t="str">
        <f t="shared" si="19"/>
        <v>YES</v>
      </c>
    </row>
    <row r="225" spans="1:25" x14ac:dyDescent="0.25">
      <c r="A225" t="s">
        <v>104</v>
      </c>
      <c r="B225" s="1">
        <v>2010</v>
      </c>
      <c r="C225">
        <v>0</v>
      </c>
      <c r="D225">
        <v>1545</v>
      </c>
      <c r="E225">
        <v>3351</v>
      </c>
      <c r="F225">
        <v>28</v>
      </c>
      <c r="G225">
        <f t="shared" si="15"/>
        <v>3379</v>
      </c>
      <c r="H225">
        <v>22912</v>
      </c>
      <c r="I225">
        <v>17493.5</v>
      </c>
      <c r="J225">
        <v>2410</v>
      </c>
      <c r="K225">
        <v>5693</v>
      </c>
      <c r="L225">
        <v>1312</v>
      </c>
      <c r="M225">
        <v>9692</v>
      </c>
      <c r="N225">
        <v>1.46</v>
      </c>
      <c r="O225">
        <v>1828</v>
      </c>
      <c r="P225">
        <v>19.53</v>
      </c>
      <c r="Q225">
        <v>0</v>
      </c>
      <c r="R225">
        <v>3423.7</v>
      </c>
      <c r="S225">
        <v>8184</v>
      </c>
      <c r="U225">
        <f t="shared" si="16"/>
        <v>0</v>
      </c>
      <c r="V225">
        <f t="shared" si="17"/>
        <v>8.8318518306799668E-2</v>
      </c>
      <c r="W225">
        <f t="shared" si="18"/>
        <v>0.19315745848457999</v>
      </c>
      <c r="Y225" t="str">
        <f t="shared" si="19"/>
        <v>YES</v>
      </c>
    </row>
    <row r="226" spans="1:25" x14ac:dyDescent="0.25">
      <c r="A226" t="s">
        <v>104</v>
      </c>
      <c r="B226" s="1">
        <v>2011</v>
      </c>
      <c r="C226">
        <v>0</v>
      </c>
      <c r="D226">
        <v>1582</v>
      </c>
      <c r="E226">
        <v>1761</v>
      </c>
      <c r="F226">
        <v>36</v>
      </c>
      <c r="G226">
        <f t="shared" si="15"/>
        <v>1797</v>
      </c>
      <c r="H226">
        <v>22230</v>
      </c>
      <c r="I226">
        <v>22571</v>
      </c>
      <c r="J226">
        <v>4311</v>
      </c>
      <c r="K226">
        <v>4454</v>
      </c>
      <c r="L226">
        <v>1216</v>
      </c>
      <c r="M226">
        <v>9285</v>
      </c>
      <c r="N226">
        <v>3.17</v>
      </c>
      <c r="O226">
        <v>1560</v>
      </c>
      <c r="P226">
        <v>14.53</v>
      </c>
      <c r="Q226">
        <v>0</v>
      </c>
      <c r="R226">
        <v>5766.3</v>
      </c>
      <c r="S226">
        <v>7873</v>
      </c>
      <c r="U226">
        <f t="shared" si="16"/>
        <v>0</v>
      </c>
      <c r="V226">
        <f t="shared" si="17"/>
        <v>7.0089938416552214E-2</v>
      </c>
      <c r="W226">
        <f t="shared" si="18"/>
        <v>7.9615435736121579E-2</v>
      </c>
      <c r="Y226" t="str">
        <f t="shared" si="19"/>
        <v>YES</v>
      </c>
    </row>
    <row r="227" spans="1:25" x14ac:dyDescent="0.25">
      <c r="A227" t="s">
        <v>104</v>
      </c>
      <c r="B227" s="1">
        <v>2012</v>
      </c>
      <c r="C227">
        <v>0</v>
      </c>
      <c r="D227">
        <v>1599</v>
      </c>
      <c r="E227">
        <v>1222</v>
      </c>
      <c r="F227">
        <v>14</v>
      </c>
      <c r="G227">
        <f t="shared" si="15"/>
        <v>1236</v>
      </c>
      <c r="H227">
        <v>25770</v>
      </c>
      <c r="I227">
        <v>24000</v>
      </c>
      <c r="J227">
        <v>4882</v>
      </c>
      <c r="K227">
        <v>3860</v>
      </c>
      <c r="L227">
        <v>1604</v>
      </c>
      <c r="M227">
        <v>9288</v>
      </c>
      <c r="N227">
        <v>3.12</v>
      </c>
      <c r="O227">
        <v>1581</v>
      </c>
      <c r="P227">
        <v>15.05</v>
      </c>
      <c r="Q227">
        <v>0</v>
      </c>
      <c r="R227">
        <v>639.70000000000005</v>
      </c>
      <c r="S227">
        <v>7493</v>
      </c>
      <c r="U227">
        <f t="shared" si="16"/>
        <v>0</v>
      </c>
      <c r="V227">
        <f t="shared" si="17"/>
        <v>6.6625000000000004E-2</v>
      </c>
      <c r="W227">
        <f t="shared" si="18"/>
        <v>5.1499999999999997E-2</v>
      </c>
      <c r="Y227" t="str">
        <f t="shared" si="19"/>
        <v>YES</v>
      </c>
    </row>
    <row r="228" spans="1:25" x14ac:dyDescent="0.25">
      <c r="A228" t="s">
        <v>104</v>
      </c>
      <c r="B228" s="1">
        <v>2013</v>
      </c>
      <c r="C228">
        <v>0</v>
      </c>
      <c r="D228">
        <v>2123</v>
      </c>
      <c r="E228">
        <v>379</v>
      </c>
      <c r="F228">
        <v>5</v>
      </c>
      <c r="G228">
        <f t="shared" si="15"/>
        <v>384</v>
      </c>
      <c r="H228">
        <v>26160</v>
      </c>
      <c r="I228">
        <v>25965</v>
      </c>
      <c r="J228">
        <v>5220</v>
      </c>
      <c r="K228">
        <v>3541</v>
      </c>
      <c r="L228">
        <v>1585</v>
      </c>
      <c r="M228">
        <v>8925</v>
      </c>
      <c r="N228">
        <v>3.59</v>
      </c>
      <c r="O228">
        <v>1637</v>
      </c>
      <c r="P228">
        <v>15.88</v>
      </c>
      <c r="Q228">
        <v>0</v>
      </c>
      <c r="R228">
        <v>10913</v>
      </c>
      <c r="S228">
        <v>7100</v>
      </c>
      <c r="U228">
        <f t="shared" si="16"/>
        <v>0</v>
      </c>
      <c r="V228">
        <f t="shared" si="17"/>
        <v>8.1763912959753521E-2</v>
      </c>
      <c r="W228">
        <f t="shared" si="18"/>
        <v>1.4789139225880994E-2</v>
      </c>
      <c r="Y228" t="str">
        <f t="shared" si="19"/>
        <v>YES</v>
      </c>
    </row>
    <row r="229" spans="1:25" x14ac:dyDescent="0.25">
      <c r="A229" t="s">
        <v>104</v>
      </c>
      <c r="B229" s="1">
        <v>2014</v>
      </c>
      <c r="C229">
        <v>0</v>
      </c>
      <c r="D229">
        <v>2477</v>
      </c>
      <c r="E229">
        <v>349</v>
      </c>
      <c r="F229">
        <v>0</v>
      </c>
      <c r="G229">
        <f t="shared" si="15"/>
        <v>349</v>
      </c>
      <c r="H229">
        <v>24840</v>
      </c>
      <c r="I229">
        <v>25500</v>
      </c>
      <c r="J229">
        <v>5189</v>
      </c>
      <c r="K229">
        <v>4027</v>
      </c>
      <c r="L229">
        <v>1832</v>
      </c>
      <c r="M229">
        <v>9381</v>
      </c>
      <c r="N229">
        <v>3.55</v>
      </c>
      <c r="O229">
        <v>1545</v>
      </c>
      <c r="P229">
        <v>15</v>
      </c>
      <c r="Q229">
        <v>0</v>
      </c>
      <c r="R229">
        <v>244.1</v>
      </c>
      <c r="S229">
        <v>7263</v>
      </c>
      <c r="U229">
        <f t="shared" si="16"/>
        <v>0</v>
      </c>
      <c r="V229">
        <f t="shared" si="17"/>
        <v>9.713725490196079E-2</v>
      </c>
      <c r="W229">
        <f t="shared" si="18"/>
        <v>1.3686274509803921E-2</v>
      </c>
      <c r="Y229" t="str">
        <f t="shared" si="19"/>
        <v>YES</v>
      </c>
    </row>
    <row r="230" spans="1:25" x14ac:dyDescent="0.25">
      <c r="A230" t="s">
        <v>104</v>
      </c>
      <c r="B230" s="1">
        <v>2015</v>
      </c>
      <c r="C230">
        <v>0</v>
      </c>
      <c r="D230">
        <v>2096</v>
      </c>
      <c r="E230">
        <v>893</v>
      </c>
      <c r="F230">
        <v>0</v>
      </c>
      <c r="G230">
        <f t="shared" si="15"/>
        <v>893</v>
      </c>
      <c r="H230">
        <v>24840</v>
      </c>
      <c r="I230">
        <v>24840</v>
      </c>
      <c r="J230">
        <v>6131</v>
      </c>
      <c r="K230">
        <v>4076</v>
      </c>
      <c r="L230">
        <v>1507</v>
      </c>
      <c r="M230">
        <v>10372</v>
      </c>
      <c r="N230">
        <v>2.91</v>
      </c>
      <c r="O230">
        <v>1457</v>
      </c>
      <c r="P230">
        <v>13.38</v>
      </c>
      <c r="Q230" t="s">
        <v>1</v>
      </c>
      <c r="R230">
        <v>191.2</v>
      </c>
      <c r="S230">
        <v>8486</v>
      </c>
      <c r="U230">
        <f t="shared" si="16"/>
        <v>0</v>
      </c>
      <c r="V230">
        <f t="shared" si="17"/>
        <v>8.4380032206119157E-2</v>
      </c>
      <c r="W230">
        <f t="shared" si="18"/>
        <v>3.5950080515297904E-2</v>
      </c>
      <c r="Y230" t="str">
        <f t="shared" si="19"/>
        <v>YES</v>
      </c>
    </row>
    <row r="231" spans="1:25" x14ac:dyDescent="0.25">
      <c r="A231" t="s">
        <v>104</v>
      </c>
      <c r="B231" s="1">
        <v>2016</v>
      </c>
      <c r="C231">
        <v>0</v>
      </c>
      <c r="D231">
        <v>2959</v>
      </c>
      <c r="E231">
        <v>772</v>
      </c>
      <c r="F231">
        <v>1</v>
      </c>
      <c r="G231">
        <f t="shared" si="15"/>
        <v>773</v>
      </c>
      <c r="H231">
        <v>18360</v>
      </c>
      <c r="I231">
        <v>21600</v>
      </c>
      <c r="J231">
        <v>5634</v>
      </c>
      <c r="K231">
        <v>4804</v>
      </c>
      <c r="L231">
        <v>1971</v>
      </c>
      <c r="M231">
        <v>10603</v>
      </c>
      <c r="N231">
        <v>2.97</v>
      </c>
      <c r="O231">
        <v>921</v>
      </c>
      <c r="P231">
        <v>7.74</v>
      </c>
      <c r="Q231" t="s">
        <v>1</v>
      </c>
      <c r="R231">
        <v>287.89999999999998</v>
      </c>
      <c r="S231">
        <v>8240</v>
      </c>
      <c r="U231">
        <f t="shared" si="16"/>
        <v>0</v>
      </c>
      <c r="V231">
        <f t="shared" si="17"/>
        <v>0.13699074074074075</v>
      </c>
      <c r="W231">
        <f t="shared" si="18"/>
        <v>3.5787037037037034E-2</v>
      </c>
      <c r="Y231" t="str">
        <f t="shared" si="19"/>
        <v>YES</v>
      </c>
    </row>
    <row r="232" spans="1:25" x14ac:dyDescent="0.25">
      <c r="A232" t="s">
        <v>104</v>
      </c>
      <c r="B232" s="1">
        <v>2017</v>
      </c>
      <c r="C232">
        <v>588</v>
      </c>
      <c r="D232">
        <v>1465</v>
      </c>
      <c r="E232">
        <v>4478</v>
      </c>
      <c r="F232">
        <v>8</v>
      </c>
      <c r="G232">
        <f t="shared" si="15"/>
        <v>4486</v>
      </c>
      <c r="H232">
        <v>16740</v>
      </c>
      <c r="I232">
        <v>17550</v>
      </c>
      <c r="J232">
        <v>2676</v>
      </c>
      <c r="K232">
        <v>6098</v>
      </c>
      <c r="L232">
        <v>1519</v>
      </c>
      <c r="M232">
        <v>10759</v>
      </c>
      <c r="N232">
        <v>1.82</v>
      </c>
      <c r="O232">
        <v>1701</v>
      </c>
      <c r="P232">
        <v>13.21</v>
      </c>
      <c r="Q232">
        <v>197</v>
      </c>
      <c r="R232">
        <v>588.70000000000005</v>
      </c>
      <c r="S232">
        <v>8727</v>
      </c>
      <c r="U232">
        <f t="shared" si="16"/>
        <v>3.3504273504273506E-2</v>
      </c>
      <c r="V232">
        <f t="shared" si="17"/>
        <v>8.347578347578348E-2</v>
      </c>
      <c r="W232">
        <f t="shared" si="18"/>
        <v>0.25561253561253561</v>
      </c>
      <c r="Y232" t="str">
        <f t="shared" si="19"/>
        <v>YES</v>
      </c>
    </row>
    <row r="233" spans="1:25" x14ac:dyDescent="0.25">
      <c r="A233" t="s">
        <v>104</v>
      </c>
      <c r="B233" s="1">
        <v>2018</v>
      </c>
      <c r="C233">
        <v>200</v>
      </c>
      <c r="D233">
        <v>1727</v>
      </c>
      <c r="E233">
        <v>2197</v>
      </c>
      <c r="F233">
        <v>49</v>
      </c>
      <c r="G233">
        <f t="shared" si="15"/>
        <v>2246</v>
      </c>
      <c r="H233">
        <v>6300</v>
      </c>
      <c r="I233">
        <v>11520</v>
      </c>
      <c r="J233">
        <v>2514</v>
      </c>
      <c r="K233">
        <v>4084</v>
      </c>
      <c r="L233">
        <v>1241</v>
      </c>
      <c r="M233">
        <v>8438</v>
      </c>
      <c r="N233">
        <v>2.3199999999999998</v>
      </c>
      <c r="O233">
        <v>343</v>
      </c>
      <c r="P233">
        <v>2.54</v>
      </c>
      <c r="Q233">
        <v>145</v>
      </c>
      <c r="R233">
        <v>501.2</v>
      </c>
      <c r="S233">
        <v>6800</v>
      </c>
      <c r="U233">
        <f t="shared" si="16"/>
        <v>1.7361111111111112E-2</v>
      </c>
      <c r="V233">
        <f t="shared" si="17"/>
        <v>0.14991319444444445</v>
      </c>
      <c r="W233">
        <f t="shared" si="18"/>
        <v>0.19496527777777778</v>
      </c>
      <c r="Y233" t="str">
        <f t="shared" si="19"/>
        <v>YES</v>
      </c>
    </row>
    <row r="234" spans="1:25" x14ac:dyDescent="0.25">
      <c r="A234" t="s">
        <v>106</v>
      </c>
      <c r="B234" s="1">
        <v>2009</v>
      </c>
      <c r="C234">
        <v>876</v>
      </c>
      <c r="D234">
        <v>549</v>
      </c>
      <c r="E234">
        <v>20</v>
      </c>
      <c r="F234">
        <v>0</v>
      </c>
      <c r="G234">
        <f t="shared" si="15"/>
        <v>20</v>
      </c>
      <c r="H234">
        <v>1127</v>
      </c>
      <c r="I234">
        <v>3713.5</v>
      </c>
      <c r="J234">
        <v>1025</v>
      </c>
      <c r="K234">
        <v>1234</v>
      </c>
      <c r="L234">
        <v>872</v>
      </c>
      <c r="M234">
        <v>2259</v>
      </c>
      <c r="N234">
        <v>0.13</v>
      </c>
      <c r="O234">
        <v>132</v>
      </c>
      <c r="P234">
        <v>5.3</v>
      </c>
      <c r="Q234">
        <v>286</v>
      </c>
      <c r="R234">
        <v>2152</v>
      </c>
      <c r="S234">
        <v>1000</v>
      </c>
      <c r="U234">
        <f t="shared" si="16"/>
        <v>0.23589605493469773</v>
      </c>
      <c r="V234">
        <f t="shared" si="17"/>
        <v>0.14783896593510165</v>
      </c>
      <c r="W234">
        <f t="shared" si="18"/>
        <v>5.3857546788743773E-3</v>
      </c>
      <c r="Y234" t="str">
        <f t="shared" si="19"/>
        <v>YES</v>
      </c>
    </row>
    <row r="235" spans="1:25" x14ac:dyDescent="0.25">
      <c r="A235" t="s">
        <v>106</v>
      </c>
      <c r="B235" s="1">
        <v>2010</v>
      </c>
      <c r="C235">
        <v>829</v>
      </c>
      <c r="D235">
        <v>684</v>
      </c>
      <c r="E235">
        <v>10</v>
      </c>
      <c r="F235">
        <v>0</v>
      </c>
      <c r="G235">
        <f t="shared" si="15"/>
        <v>10</v>
      </c>
      <c r="H235">
        <v>1127</v>
      </c>
      <c r="I235">
        <v>1127</v>
      </c>
      <c r="J235">
        <v>986</v>
      </c>
      <c r="K235">
        <v>1472</v>
      </c>
      <c r="L235">
        <v>1022</v>
      </c>
      <c r="M235">
        <v>2458</v>
      </c>
      <c r="N235">
        <v>0.94</v>
      </c>
      <c r="O235">
        <v>292</v>
      </c>
      <c r="P235">
        <v>11.07</v>
      </c>
      <c r="Q235">
        <v>139</v>
      </c>
      <c r="R235">
        <v>543.5</v>
      </c>
      <c r="S235">
        <v>1199</v>
      </c>
      <c r="U235">
        <f t="shared" si="16"/>
        <v>0.73558118899733804</v>
      </c>
      <c r="V235">
        <f t="shared" si="17"/>
        <v>0.60692102928127778</v>
      </c>
      <c r="W235">
        <f t="shared" si="18"/>
        <v>8.8731144631765749E-3</v>
      </c>
      <c r="Y235" t="str">
        <f t="shared" si="19"/>
        <v>NO</v>
      </c>
    </row>
    <row r="236" spans="1:25" x14ac:dyDescent="0.25">
      <c r="A236" t="s">
        <v>106</v>
      </c>
      <c r="B236" s="1">
        <v>2011</v>
      </c>
      <c r="C236">
        <v>477</v>
      </c>
      <c r="D236">
        <v>828</v>
      </c>
      <c r="E236">
        <v>61</v>
      </c>
      <c r="F236">
        <v>0</v>
      </c>
      <c r="G236">
        <f t="shared" si="15"/>
        <v>61</v>
      </c>
      <c r="H236">
        <v>885</v>
      </c>
      <c r="I236">
        <v>1006</v>
      </c>
      <c r="J236">
        <v>891</v>
      </c>
      <c r="K236">
        <v>1380</v>
      </c>
      <c r="L236">
        <v>796</v>
      </c>
      <c r="M236">
        <v>2272</v>
      </c>
      <c r="N236">
        <v>0.82</v>
      </c>
      <c r="O236">
        <v>350</v>
      </c>
      <c r="P236">
        <v>13.2</v>
      </c>
      <c r="Q236">
        <v>15</v>
      </c>
      <c r="R236">
        <v>1922.3</v>
      </c>
      <c r="S236">
        <v>1381</v>
      </c>
      <c r="U236">
        <f t="shared" si="16"/>
        <v>0.47415506958250497</v>
      </c>
      <c r="V236">
        <f t="shared" si="17"/>
        <v>0.82306163021868783</v>
      </c>
      <c r="W236">
        <f t="shared" si="18"/>
        <v>6.063618290258449E-2</v>
      </c>
      <c r="Y236" t="str">
        <f t="shared" si="19"/>
        <v>NO</v>
      </c>
    </row>
    <row r="237" spans="1:25" x14ac:dyDescent="0.25">
      <c r="A237" t="s">
        <v>106</v>
      </c>
      <c r="B237" s="1">
        <v>2012</v>
      </c>
      <c r="C237">
        <v>682</v>
      </c>
      <c r="D237">
        <v>929</v>
      </c>
      <c r="E237">
        <v>23</v>
      </c>
      <c r="F237">
        <v>0</v>
      </c>
      <c r="G237">
        <f t="shared" si="15"/>
        <v>23</v>
      </c>
      <c r="H237">
        <v>1986</v>
      </c>
      <c r="I237">
        <v>1435.5</v>
      </c>
      <c r="J237">
        <v>868</v>
      </c>
      <c r="K237">
        <v>1658</v>
      </c>
      <c r="L237">
        <v>1015</v>
      </c>
      <c r="M237">
        <v>2557</v>
      </c>
      <c r="N237">
        <v>1.4</v>
      </c>
      <c r="O237">
        <v>270</v>
      </c>
      <c r="P237">
        <v>10.029999999999999</v>
      </c>
      <c r="Q237">
        <v>0</v>
      </c>
      <c r="R237">
        <v>1051.4000000000001</v>
      </c>
      <c r="S237">
        <v>1458</v>
      </c>
      <c r="U237">
        <f t="shared" si="16"/>
        <v>0.47509578544061304</v>
      </c>
      <c r="V237">
        <f t="shared" si="17"/>
        <v>0.64716126785092298</v>
      </c>
      <c r="W237">
        <f t="shared" si="18"/>
        <v>1.6022291884360849E-2</v>
      </c>
      <c r="Y237" t="str">
        <f t="shared" si="19"/>
        <v>NO</v>
      </c>
    </row>
    <row r="238" spans="1:25" x14ac:dyDescent="0.25">
      <c r="A238" t="s">
        <v>106</v>
      </c>
      <c r="B238" s="1">
        <v>2013</v>
      </c>
      <c r="C238">
        <v>585</v>
      </c>
      <c r="D238">
        <v>902</v>
      </c>
      <c r="E238">
        <v>150</v>
      </c>
      <c r="F238">
        <v>0</v>
      </c>
      <c r="G238">
        <f t="shared" si="15"/>
        <v>150</v>
      </c>
      <c r="H238">
        <v>2175</v>
      </c>
      <c r="I238">
        <v>2080.5</v>
      </c>
      <c r="J238">
        <v>812</v>
      </c>
      <c r="K238">
        <v>1692</v>
      </c>
      <c r="L238">
        <v>833</v>
      </c>
      <c r="M238">
        <v>2553</v>
      </c>
      <c r="N238">
        <v>1.1499999999999999</v>
      </c>
      <c r="O238">
        <v>202</v>
      </c>
      <c r="P238">
        <v>7.63</v>
      </c>
      <c r="Q238">
        <v>0</v>
      </c>
      <c r="R238">
        <v>3177.6</v>
      </c>
      <c r="S238">
        <v>1626</v>
      </c>
      <c r="U238">
        <f t="shared" si="16"/>
        <v>0.28118240807498196</v>
      </c>
      <c r="V238">
        <f t="shared" si="17"/>
        <v>0.43354962749339099</v>
      </c>
      <c r="W238">
        <f t="shared" si="18"/>
        <v>7.2098053352559477E-2</v>
      </c>
      <c r="Y238" t="str">
        <f t="shared" si="19"/>
        <v>NO</v>
      </c>
    </row>
    <row r="239" spans="1:25" x14ac:dyDescent="0.25">
      <c r="A239" t="s">
        <v>106</v>
      </c>
      <c r="B239" s="1">
        <v>2014</v>
      </c>
      <c r="C239">
        <v>428</v>
      </c>
      <c r="D239">
        <v>981</v>
      </c>
      <c r="E239">
        <v>114</v>
      </c>
      <c r="F239">
        <v>0</v>
      </c>
      <c r="G239">
        <f t="shared" si="15"/>
        <v>114</v>
      </c>
      <c r="H239">
        <v>2178</v>
      </c>
      <c r="I239">
        <v>2176.5</v>
      </c>
      <c r="J239">
        <v>776</v>
      </c>
      <c r="K239">
        <v>1750</v>
      </c>
      <c r="L239">
        <v>687</v>
      </c>
      <c r="M239">
        <v>2546</v>
      </c>
      <c r="N239">
        <v>1.0900000000000001</v>
      </c>
      <c r="O239">
        <v>201</v>
      </c>
      <c r="P239">
        <v>7.09</v>
      </c>
      <c r="Q239">
        <v>0</v>
      </c>
      <c r="R239">
        <v>16.3</v>
      </c>
      <c r="S239">
        <v>1792</v>
      </c>
      <c r="U239">
        <f t="shared" si="16"/>
        <v>0.19664599127038823</v>
      </c>
      <c r="V239">
        <f t="shared" si="17"/>
        <v>0.45072363886974498</v>
      </c>
      <c r="W239">
        <f t="shared" si="18"/>
        <v>5.2377670572019294E-2</v>
      </c>
      <c r="Y239" t="str">
        <f t="shared" si="19"/>
        <v>NO</v>
      </c>
    </row>
    <row r="240" spans="1:25" x14ac:dyDescent="0.25">
      <c r="A240" t="s">
        <v>106</v>
      </c>
      <c r="B240" s="1">
        <v>2015</v>
      </c>
      <c r="C240">
        <v>201</v>
      </c>
      <c r="D240">
        <v>479</v>
      </c>
      <c r="E240">
        <v>208</v>
      </c>
      <c r="F240">
        <v>0</v>
      </c>
      <c r="G240">
        <f t="shared" si="15"/>
        <v>208</v>
      </c>
      <c r="H240">
        <v>1863</v>
      </c>
      <c r="I240">
        <v>2020.5</v>
      </c>
      <c r="J240">
        <v>878</v>
      </c>
      <c r="K240">
        <v>1255</v>
      </c>
      <c r="L240">
        <v>222</v>
      </c>
      <c r="M240">
        <v>2133</v>
      </c>
      <c r="N240">
        <v>1.08</v>
      </c>
      <c r="O240">
        <v>-125</v>
      </c>
      <c r="P240">
        <v>-4.88</v>
      </c>
      <c r="Q240">
        <v>182</v>
      </c>
      <c r="R240">
        <v>67.8</v>
      </c>
      <c r="S240">
        <v>1673</v>
      </c>
      <c r="U240">
        <f t="shared" si="16"/>
        <v>9.9480326651818857E-2</v>
      </c>
      <c r="V240">
        <f t="shared" si="17"/>
        <v>0.23707003217025488</v>
      </c>
      <c r="W240">
        <f t="shared" si="18"/>
        <v>0.10294481563969314</v>
      </c>
      <c r="Y240" t="str">
        <f t="shared" si="19"/>
        <v>YES</v>
      </c>
    </row>
    <row r="241" spans="1:25" x14ac:dyDescent="0.25">
      <c r="A241" t="s">
        <v>106</v>
      </c>
      <c r="B241" s="1">
        <v>2016</v>
      </c>
      <c r="C241">
        <v>233</v>
      </c>
      <c r="D241">
        <v>701</v>
      </c>
      <c r="E241">
        <v>196</v>
      </c>
      <c r="F241">
        <v>0</v>
      </c>
      <c r="G241">
        <f t="shared" si="15"/>
        <v>196</v>
      </c>
      <c r="H241">
        <v>1686</v>
      </c>
      <c r="I241">
        <v>1774.5</v>
      </c>
      <c r="J241">
        <v>822</v>
      </c>
      <c r="K241">
        <v>1435</v>
      </c>
      <c r="L241">
        <v>281</v>
      </c>
      <c r="M241">
        <v>2257</v>
      </c>
      <c r="N241">
        <v>1.07</v>
      </c>
      <c r="O241">
        <v>81</v>
      </c>
      <c r="P241">
        <v>3.58</v>
      </c>
      <c r="Q241">
        <v>208</v>
      </c>
      <c r="R241">
        <v>7.7</v>
      </c>
      <c r="S241">
        <v>1739</v>
      </c>
      <c r="U241">
        <f t="shared" si="16"/>
        <v>0.13130459284305437</v>
      </c>
      <c r="V241">
        <f t="shared" si="17"/>
        <v>0.39504085657931814</v>
      </c>
      <c r="W241">
        <f t="shared" si="18"/>
        <v>0.11045364891518737</v>
      </c>
      <c r="Y241" t="str">
        <f t="shared" si="19"/>
        <v>NO</v>
      </c>
    </row>
    <row r="242" spans="1:25" x14ac:dyDescent="0.25">
      <c r="A242" t="s">
        <v>106</v>
      </c>
      <c r="B242" s="1">
        <v>2017</v>
      </c>
      <c r="C242">
        <v>208</v>
      </c>
      <c r="D242">
        <v>873</v>
      </c>
      <c r="E242">
        <v>231</v>
      </c>
      <c r="F242">
        <v>0</v>
      </c>
      <c r="G242">
        <f t="shared" si="15"/>
        <v>231</v>
      </c>
      <c r="H242">
        <v>1258</v>
      </c>
      <c r="I242">
        <v>1472</v>
      </c>
      <c r="J242">
        <v>705</v>
      </c>
      <c r="K242">
        <v>1728</v>
      </c>
      <c r="L242">
        <v>358</v>
      </c>
      <c r="M242">
        <v>2432</v>
      </c>
      <c r="N242">
        <v>0.67</v>
      </c>
      <c r="O242">
        <v>218</v>
      </c>
      <c r="P242">
        <v>8.5299999999999994</v>
      </c>
      <c r="Q242">
        <v>178</v>
      </c>
      <c r="R242">
        <v>89.4</v>
      </c>
      <c r="S242">
        <v>1891</v>
      </c>
      <c r="U242">
        <f t="shared" si="16"/>
        <v>0.14130434782608695</v>
      </c>
      <c r="V242">
        <f t="shared" si="17"/>
        <v>0.59307065217391308</v>
      </c>
      <c r="W242">
        <f t="shared" si="18"/>
        <v>0.15692934782608695</v>
      </c>
      <c r="Y242" t="str">
        <f t="shared" si="19"/>
        <v>NO</v>
      </c>
    </row>
    <row r="243" spans="1:25" x14ac:dyDescent="0.25">
      <c r="A243" t="s">
        <v>106</v>
      </c>
      <c r="B243" s="1">
        <v>2018</v>
      </c>
      <c r="C243">
        <v>224</v>
      </c>
      <c r="D243">
        <v>956</v>
      </c>
      <c r="E243">
        <v>9</v>
      </c>
      <c r="F243">
        <v>0</v>
      </c>
      <c r="G243">
        <f t="shared" si="15"/>
        <v>9</v>
      </c>
      <c r="H243">
        <v>1257</v>
      </c>
      <c r="I243">
        <v>1257.5</v>
      </c>
      <c r="J243">
        <v>771</v>
      </c>
      <c r="K243">
        <v>1615</v>
      </c>
      <c r="L243">
        <v>392</v>
      </c>
      <c r="M243">
        <v>2386</v>
      </c>
      <c r="N243">
        <v>0.7</v>
      </c>
      <c r="O243">
        <v>14</v>
      </c>
      <c r="P243">
        <v>0.46</v>
      </c>
      <c r="Q243">
        <v>144</v>
      </c>
      <c r="R243">
        <v>329.5</v>
      </c>
      <c r="S243">
        <v>1829</v>
      </c>
      <c r="U243">
        <f t="shared" si="16"/>
        <v>0.17813121272365806</v>
      </c>
      <c r="V243">
        <f t="shared" si="17"/>
        <v>0.76023856858846917</v>
      </c>
      <c r="W243">
        <f t="shared" si="18"/>
        <v>7.1570576540755469E-3</v>
      </c>
      <c r="Y243" t="str">
        <f t="shared" si="19"/>
        <v>NO</v>
      </c>
    </row>
    <row r="244" spans="1:25" x14ac:dyDescent="0.25">
      <c r="A244" t="s">
        <v>107</v>
      </c>
      <c r="B244" s="1">
        <v>2010</v>
      </c>
      <c r="C244">
        <v>4142</v>
      </c>
      <c r="D244">
        <v>7918</v>
      </c>
      <c r="E244">
        <v>454</v>
      </c>
      <c r="F244">
        <v>0</v>
      </c>
      <c r="G244">
        <f t="shared" si="15"/>
        <v>454</v>
      </c>
      <c r="H244">
        <v>18296</v>
      </c>
      <c r="I244">
        <v>17574.5</v>
      </c>
      <c r="J244">
        <v>5266</v>
      </c>
      <c r="K244">
        <v>12623</v>
      </c>
      <c r="L244">
        <v>10440</v>
      </c>
      <c r="M244">
        <v>18109</v>
      </c>
      <c r="N244">
        <v>2.64</v>
      </c>
      <c r="O244">
        <v>2476</v>
      </c>
      <c r="P244">
        <v>12.56</v>
      </c>
      <c r="Q244">
        <v>0</v>
      </c>
      <c r="R244">
        <v>142217.79999999999</v>
      </c>
      <c r="S244">
        <v>7284</v>
      </c>
      <c r="U244">
        <f t="shared" si="16"/>
        <v>0.2356823807220689</v>
      </c>
      <c r="V244">
        <f t="shared" si="17"/>
        <v>0.45053913340351076</v>
      </c>
      <c r="W244">
        <f t="shared" si="18"/>
        <v>2.5832882870067426E-2</v>
      </c>
      <c r="Y244" t="str">
        <f t="shared" si="19"/>
        <v>NO</v>
      </c>
    </row>
    <row r="245" spans="1:25" x14ac:dyDescent="0.25">
      <c r="A245" t="s">
        <v>107</v>
      </c>
      <c r="B245" s="1">
        <v>2011</v>
      </c>
      <c r="C245">
        <v>6079</v>
      </c>
      <c r="D245">
        <v>7093</v>
      </c>
      <c r="E245">
        <v>887</v>
      </c>
      <c r="F245">
        <v>0</v>
      </c>
      <c r="G245">
        <f t="shared" si="15"/>
        <v>887</v>
      </c>
      <c r="H245">
        <v>13563</v>
      </c>
      <c r="I245">
        <v>15929.5</v>
      </c>
      <c r="J245">
        <v>4815</v>
      </c>
      <c r="K245">
        <v>12078</v>
      </c>
      <c r="L245">
        <v>9398</v>
      </c>
      <c r="M245">
        <v>17113</v>
      </c>
      <c r="N245">
        <v>2.31</v>
      </c>
      <c r="O245">
        <v>1605</v>
      </c>
      <c r="P245">
        <v>8.0399999999999991</v>
      </c>
      <c r="Q245">
        <v>0</v>
      </c>
      <c r="R245">
        <v>68300.5</v>
      </c>
      <c r="S245">
        <v>7328</v>
      </c>
      <c r="U245">
        <f t="shared" si="16"/>
        <v>0.38161900875733701</v>
      </c>
      <c r="V245">
        <f t="shared" si="17"/>
        <v>0.44527449072475594</v>
      </c>
      <c r="W245">
        <f t="shared" si="18"/>
        <v>5.5682852569132739E-2</v>
      </c>
      <c r="Y245" t="str">
        <f t="shared" si="19"/>
        <v>NO</v>
      </c>
    </row>
    <row r="246" spans="1:25" x14ac:dyDescent="0.25">
      <c r="A246" t="s">
        <v>107</v>
      </c>
      <c r="B246" s="1">
        <v>2012</v>
      </c>
      <c r="C246">
        <v>3185</v>
      </c>
      <c r="D246">
        <v>6335</v>
      </c>
      <c r="E246">
        <v>511</v>
      </c>
      <c r="F246">
        <v>0</v>
      </c>
      <c r="G246">
        <f t="shared" si="15"/>
        <v>511</v>
      </c>
      <c r="H246">
        <v>6546</v>
      </c>
      <c r="I246">
        <v>10054.5</v>
      </c>
      <c r="J246">
        <v>4384</v>
      </c>
      <c r="K246">
        <v>10480</v>
      </c>
      <c r="L246">
        <v>7831</v>
      </c>
      <c r="M246">
        <v>15189</v>
      </c>
      <c r="N246">
        <v>1.8</v>
      </c>
      <c r="O246">
        <v>523</v>
      </c>
      <c r="P246">
        <v>2.95</v>
      </c>
      <c r="Q246">
        <v>0</v>
      </c>
      <c r="R246">
        <v>19864.7</v>
      </c>
      <c r="S246">
        <v>6993</v>
      </c>
      <c r="U246">
        <f t="shared" si="16"/>
        <v>0.31677358396737781</v>
      </c>
      <c r="V246">
        <f t="shared" si="17"/>
        <v>0.63006613953950963</v>
      </c>
      <c r="W246">
        <f t="shared" si="18"/>
        <v>5.0823014570590283E-2</v>
      </c>
      <c r="Y246" t="str">
        <f t="shared" si="19"/>
        <v>NO</v>
      </c>
    </row>
    <row r="247" spans="1:25" x14ac:dyDescent="0.25">
      <c r="A247" t="s">
        <v>107</v>
      </c>
      <c r="B247" s="1">
        <v>2013</v>
      </c>
      <c r="C247">
        <v>3550</v>
      </c>
      <c r="D247">
        <v>5280</v>
      </c>
      <c r="E247">
        <v>1068</v>
      </c>
      <c r="F247">
        <v>0</v>
      </c>
      <c r="G247">
        <f t="shared" si="15"/>
        <v>1068</v>
      </c>
      <c r="H247">
        <v>13697</v>
      </c>
      <c r="I247">
        <v>10121.5</v>
      </c>
      <c r="J247">
        <v>4058</v>
      </c>
      <c r="K247">
        <v>10524</v>
      </c>
      <c r="L247">
        <v>6592</v>
      </c>
      <c r="M247">
        <v>14907</v>
      </c>
      <c r="N247">
        <v>1.03</v>
      </c>
      <c r="O247">
        <v>1526</v>
      </c>
      <c r="P247">
        <v>8.7200000000000006</v>
      </c>
      <c r="Q247">
        <v>0</v>
      </c>
      <c r="R247">
        <v>77900.399999999994</v>
      </c>
      <c r="S247">
        <v>7936</v>
      </c>
      <c r="U247">
        <f t="shared" si="16"/>
        <v>0.35073852689818702</v>
      </c>
      <c r="V247">
        <f t="shared" si="17"/>
        <v>0.52166180902040216</v>
      </c>
      <c r="W247">
        <f t="shared" si="18"/>
        <v>0.10551795682458133</v>
      </c>
      <c r="Y247" t="str">
        <f t="shared" si="19"/>
        <v>NO</v>
      </c>
    </row>
    <row r="248" spans="1:25" x14ac:dyDescent="0.25">
      <c r="A248" t="s">
        <v>107</v>
      </c>
      <c r="B248" s="1">
        <v>2014</v>
      </c>
      <c r="C248">
        <v>846</v>
      </c>
      <c r="D248">
        <v>7632</v>
      </c>
      <c r="E248">
        <v>392</v>
      </c>
      <c r="F248">
        <v>0</v>
      </c>
      <c r="G248">
        <f t="shared" si="15"/>
        <v>392</v>
      </c>
      <c r="H248">
        <v>10810</v>
      </c>
      <c r="I248">
        <v>12253.5</v>
      </c>
      <c r="J248">
        <v>4865</v>
      </c>
      <c r="K248">
        <v>11946</v>
      </c>
      <c r="L248">
        <v>7914</v>
      </c>
      <c r="M248">
        <v>17191</v>
      </c>
      <c r="N248">
        <v>1.3</v>
      </c>
      <c r="O248">
        <v>952</v>
      </c>
      <c r="P248">
        <v>4.99</v>
      </c>
      <c r="Q248">
        <v>666</v>
      </c>
      <c r="R248">
        <v>145199.79999999999</v>
      </c>
      <c r="S248">
        <v>8233</v>
      </c>
      <c r="U248">
        <f t="shared" si="16"/>
        <v>6.904149834741094E-2</v>
      </c>
      <c r="V248">
        <f t="shared" si="17"/>
        <v>0.62284245317664344</v>
      </c>
      <c r="W248">
        <f t="shared" si="18"/>
        <v>3.1990859754355901E-2</v>
      </c>
      <c r="Y248" t="str">
        <f t="shared" si="19"/>
        <v>NO</v>
      </c>
    </row>
    <row r="249" spans="1:25" x14ac:dyDescent="0.25">
      <c r="A249" t="s">
        <v>107</v>
      </c>
      <c r="B249" s="1">
        <v>2015</v>
      </c>
      <c r="C249">
        <v>11947</v>
      </c>
      <c r="D249">
        <v>8857</v>
      </c>
      <c r="E249">
        <v>979</v>
      </c>
      <c r="F249">
        <v>0</v>
      </c>
      <c r="G249">
        <f t="shared" si="15"/>
        <v>979</v>
      </c>
      <c r="H249">
        <v>7721</v>
      </c>
      <c r="I249">
        <v>9265.5</v>
      </c>
      <c r="J249">
        <v>11406</v>
      </c>
      <c r="K249">
        <v>15818</v>
      </c>
      <c r="L249">
        <v>13318</v>
      </c>
      <c r="M249">
        <v>27604</v>
      </c>
      <c r="N249">
        <v>1.28</v>
      </c>
      <c r="O249">
        <v>1085</v>
      </c>
      <c r="P249">
        <v>4.28</v>
      </c>
      <c r="Q249">
        <v>5331</v>
      </c>
      <c r="R249">
        <v>34739.699999999997</v>
      </c>
      <c r="S249">
        <v>8576</v>
      </c>
      <c r="U249">
        <f t="shared" si="16"/>
        <v>1.2894069397226269</v>
      </c>
      <c r="V249">
        <f t="shared" si="17"/>
        <v>0.95591171550375043</v>
      </c>
      <c r="W249">
        <f t="shared" si="18"/>
        <v>0.10566078463115861</v>
      </c>
      <c r="Y249" t="str">
        <f t="shared" si="19"/>
        <v>NO</v>
      </c>
    </row>
    <row r="250" spans="1:25" x14ac:dyDescent="0.25">
      <c r="A250" t="s">
        <v>107</v>
      </c>
      <c r="B250" s="1">
        <v>2016</v>
      </c>
      <c r="C250">
        <v>14762</v>
      </c>
      <c r="D250">
        <v>9227</v>
      </c>
      <c r="E250">
        <v>415</v>
      </c>
      <c r="F250">
        <v>0</v>
      </c>
      <c r="G250">
        <f t="shared" si="15"/>
        <v>415</v>
      </c>
      <c r="H250">
        <v>6513</v>
      </c>
      <c r="I250">
        <v>7117</v>
      </c>
      <c r="J250">
        <v>11660</v>
      </c>
      <c r="K250">
        <v>18256</v>
      </c>
      <c r="L250">
        <v>16785</v>
      </c>
      <c r="M250">
        <v>30295</v>
      </c>
      <c r="N250">
        <v>0.92</v>
      </c>
      <c r="O250">
        <v>323</v>
      </c>
      <c r="P250">
        <v>1.37</v>
      </c>
      <c r="Q250">
        <v>4990</v>
      </c>
      <c r="R250">
        <v>15681.8</v>
      </c>
      <c r="S250">
        <v>8158</v>
      </c>
      <c r="U250">
        <f t="shared" si="16"/>
        <v>2.0741885625965999</v>
      </c>
      <c r="V250">
        <f t="shared" si="17"/>
        <v>1.2964732331038358</v>
      </c>
      <c r="W250">
        <f t="shared" si="18"/>
        <v>5.8311086131797106E-2</v>
      </c>
      <c r="Y250" t="str">
        <f t="shared" si="19"/>
        <v>NO</v>
      </c>
    </row>
    <row r="251" spans="1:25" x14ac:dyDescent="0.25">
      <c r="A251" t="s">
        <v>107</v>
      </c>
      <c r="B251" s="1">
        <v>2017</v>
      </c>
      <c r="C251">
        <v>21202</v>
      </c>
      <c r="D251">
        <v>14031</v>
      </c>
      <c r="E251">
        <v>727</v>
      </c>
      <c r="F251">
        <v>0</v>
      </c>
      <c r="G251">
        <f t="shared" si="15"/>
        <v>727</v>
      </c>
      <c r="H251">
        <v>5606</v>
      </c>
      <c r="I251">
        <v>6059.5</v>
      </c>
      <c r="J251">
        <v>10887</v>
      </c>
      <c r="K251">
        <v>19936</v>
      </c>
      <c r="L251">
        <v>19483</v>
      </c>
      <c r="M251">
        <v>31203</v>
      </c>
      <c r="N251">
        <v>0.76</v>
      </c>
      <c r="O251">
        <v>280</v>
      </c>
      <c r="P251">
        <v>1.18</v>
      </c>
      <c r="Q251">
        <v>3750</v>
      </c>
      <c r="R251">
        <v>6443.7</v>
      </c>
      <c r="S251">
        <v>7703</v>
      </c>
      <c r="U251">
        <f t="shared" si="16"/>
        <v>3.4989685617625215</v>
      </c>
      <c r="V251">
        <f t="shared" si="17"/>
        <v>2.3155375856093738</v>
      </c>
      <c r="W251">
        <f t="shared" si="18"/>
        <v>0.11997689578348049</v>
      </c>
      <c r="Y251" t="str">
        <f t="shared" si="19"/>
        <v>NO</v>
      </c>
    </row>
    <row r="252" spans="1:25" x14ac:dyDescent="0.25">
      <c r="A252" t="s">
        <v>107</v>
      </c>
      <c r="B252" s="1">
        <v>2018</v>
      </c>
      <c r="C252">
        <v>23615</v>
      </c>
      <c r="D252">
        <v>19092</v>
      </c>
      <c r="E252">
        <v>1569</v>
      </c>
      <c r="F252">
        <v>0</v>
      </c>
      <c r="G252">
        <f t="shared" si="15"/>
        <v>1569</v>
      </c>
      <c r="H252">
        <v>12086</v>
      </c>
      <c r="I252">
        <v>8846</v>
      </c>
      <c r="J252">
        <v>10855</v>
      </c>
      <c r="K252">
        <v>26010</v>
      </c>
      <c r="L252">
        <v>25999</v>
      </c>
      <c r="M252">
        <v>37245</v>
      </c>
      <c r="N252">
        <v>1.18</v>
      </c>
      <c r="O252">
        <v>2060</v>
      </c>
      <c r="P252">
        <v>5.0199999999999996</v>
      </c>
      <c r="Q252">
        <v>2300</v>
      </c>
      <c r="R252">
        <v>16998.599999999999</v>
      </c>
      <c r="S252">
        <v>8517</v>
      </c>
      <c r="U252">
        <f t="shared" si="16"/>
        <v>2.6695681664028941</v>
      </c>
      <c r="V252">
        <f t="shared" si="17"/>
        <v>2.1582636219760345</v>
      </c>
      <c r="W252">
        <f t="shared" si="18"/>
        <v>0.1773683020574271</v>
      </c>
      <c r="Y252" t="str">
        <f t="shared" si="19"/>
        <v>NO</v>
      </c>
    </row>
    <row r="253" spans="1:25" x14ac:dyDescent="0.25">
      <c r="A253" t="s">
        <v>108</v>
      </c>
      <c r="B253" s="1">
        <v>2010</v>
      </c>
      <c r="C253">
        <v>393</v>
      </c>
      <c r="D253">
        <v>3925</v>
      </c>
      <c r="E253">
        <v>934</v>
      </c>
      <c r="F253">
        <v>0</v>
      </c>
      <c r="G253">
        <f t="shared" si="15"/>
        <v>934</v>
      </c>
      <c r="H253">
        <v>14461</v>
      </c>
      <c r="I253">
        <v>12334.5</v>
      </c>
      <c r="J253">
        <v>10807</v>
      </c>
      <c r="K253">
        <v>7269</v>
      </c>
      <c r="L253">
        <v>4035</v>
      </c>
      <c r="M253">
        <v>18076</v>
      </c>
      <c r="N253">
        <v>0.91</v>
      </c>
      <c r="O253">
        <v>1697</v>
      </c>
      <c r="P253">
        <v>8.58</v>
      </c>
      <c r="Q253">
        <v>79</v>
      </c>
      <c r="R253">
        <v>2577.8000000000002</v>
      </c>
      <c r="S253">
        <v>12545</v>
      </c>
      <c r="U253">
        <f t="shared" si="16"/>
        <v>3.186185090599538E-2</v>
      </c>
      <c r="V253">
        <f t="shared" si="17"/>
        <v>0.31821314200008105</v>
      </c>
      <c r="W253">
        <f t="shared" si="18"/>
        <v>7.5722566784223108E-2</v>
      </c>
      <c r="Y253" t="str">
        <f t="shared" si="19"/>
        <v>YES</v>
      </c>
    </row>
    <row r="254" spans="1:25" x14ac:dyDescent="0.25">
      <c r="A254" t="s">
        <v>108</v>
      </c>
      <c r="B254" s="1">
        <v>2011</v>
      </c>
      <c r="C254">
        <v>3541</v>
      </c>
      <c r="D254">
        <v>4894</v>
      </c>
      <c r="E254">
        <v>655</v>
      </c>
      <c r="F254">
        <v>0</v>
      </c>
      <c r="G254">
        <f t="shared" si="15"/>
        <v>655</v>
      </c>
      <c r="H254">
        <v>15294</v>
      </c>
      <c r="I254">
        <v>14877.5</v>
      </c>
      <c r="J254">
        <v>13514</v>
      </c>
      <c r="K254">
        <v>8198</v>
      </c>
      <c r="L254">
        <v>4983</v>
      </c>
      <c r="M254">
        <v>21712</v>
      </c>
      <c r="N254">
        <v>1.21</v>
      </c>
      <c r="O254">
        <v>1183</v>
      </c>
      <c r="P254">
        <v>5.25</v>
      </c>
      <c r="Q254">
        <v>2597</v>
      </c>
      <c r="R254">
        <v>1093.2</v>
      </c>
      <c r="S254">
        <v>12671</v>
      </c>
      <c r="U254">
        <f t="shared" si="16"/>
        <v>0.23801041841707277</v>
      </c>
      <c r="V254">
        <f t="shared" si="17"/>
        <v>0.3289531171231726</v>
      </c>
      <c r="W254">
        <f t="shared" si="18"/>
        <v>4.4026214081666945E-2</v>
      </c>
      <c r="Y254" t="str">
        <f t="shared" si="19"/>
        <v>YES</v>
      </c>
    </row>
    <row r="255" spans="1:25" x14ac:dyDescent="0.25">
      <c r="A255" t="s">
        <v>108</v>
      </c>
      <c r="B255" s="1">
        <v>2012</v>
      </c>
      <c r="C255">
        <v>4464</v>
      </c>
      <c r="D255">
        <v>5591</v>
      </c>
      <c r="E255">
        <v>746</v>
      </c>
      <c r="F255">
        <v>0</v>
      </c>
      <c r="G255">
        <f t="shared" si="15"/>
        <v>746</v>
      </c>
      <c r="H255">
        <v>15294</v>
      </c>
      <c r="I255">
        <v>15294</v>
      </c>
      <c r="J255">
        <v>13501</v>
      </c>
      <c r="K255">
        <v>9007</v>
      </c>
      <c r="L255">
        <v>6061</v>
      </c>
      <c r="M255">
        <v>22508</v>
      </c>
      <c r="N255">
        <v>1.1399999999999999</v>
      </c>
      <c r="O255">
        <v>963</v>
      </c>
      <c r="P255">
        <v>3.85</v>
      </c>
      <c r="Q255">
        <v>2224</v>
      </c>
      <c r="R255">
        <v>26.2</v>
      </c>
      <c r="S255">
        <v>12669</v>
      </c>
      <c r="U255">
        <f t="shared" si="16"/>
        <v>0.29187916830129462</v>
      </c>
      <c r="V255">
        <f t="shared" si="17"/>
        <v>0.36556819667843599</v>
      </c>
      <c r="W255">
        <f t="shared" si="18"/>
        <v>4.8777298286909902E-2</v>
      </c>
      <c r="Y255" t="str">
        <f t="shared" si="19"/>
        <v>NO</v>
      </c>
    </row>
    <row r="256" spans="1:25" x14ac:dyDescent="0.25">
      <c r="A256" t="s">
        <v>108</v>
      </c>
      <c r="B256" s="1">
        <v>2013</v>
      </c>
      <c r="C256">
        <v>4424</v>
      </c>
      <c r="D256">
        <v>4911</v>
      </c>
      <c r="E256">
        <v>1278</v>
      </c>
      <c r="F256">
        <v>0</v>
      </c>
      <c r="G256">
        <f t="shared" si="15"/>
        <v>1278</v>
      </c>
      <c r="H256">
        <v>13814</v>
      </c>
      <c r="I256">
        <v>14554</v>
      </c>
      <c r="J256">
        <v>13797</v>
      </c>
      <c r="K256">
        <v>10276</v>
      </c>
      <c r="L256">
        <v>6964</v>
      </c>
      <c r="M256">
        <v>24073</v>
      </c>
      <c r="N256">
        <v>1.05</v>
      </c>
      <c r="O256">
        <v>1379</v>
      </c>
      <c r="P256">
        <v>5.23</v>
      </c>
      <c r="Q256">
        <v>2340</v>
      </c>
      <c r="R256">
        <v>1.1000000000000001</v>
      </c>
      <c r="S256">
        <v>13130</v>
      </c>
      <c r="U256">
        <f t="shared" si="16"/>
        <v>0.30397141679263434</v>
      </c>
      <c r="V256">
        <f t="shared" si="17"/>
        <v>0.33743300810773669</v>
      </c>
      <c r="W256">
        <f t="shared" si="18"/>
        <v>8.7810911089734781E-2</v>
      </c>
      <c r="Y256" t="str">
        <f t="shared" si="19"/>
        <v>NO</v>
      </c>
    </row>
    <row r="257" spans="1:25" x14ac:dyDescent="0.25">
      <c r="A257" t="s">
        <v>108</v>
      </c>
      <c r="B257" s="1">
        <v>2014</v>
      </c>
      <c r="C257">
        <v>7033</v>
      </c>
      <c r="D257">
        <v>5782</v>
      </c>
      <c r="E257">
        <v>1794</v>
      </c>
      <c r="F257">
        <v>0</v>
      </c>
      <c r="G257">
        <f t="shared" si="15"/>
        <v>1794</v>
      </c>
      <c r="H257">
        <v>11909</v>
      </c>
      <c r="I257">
        <v>12861.5</v>
      </c>
      <c r="J257">
        <v>14186</v>
      </c>
      <c r="K257">
        <v>12105</v>
      </c>
      <c r="L257">
        <v>8898</v>
      </c>
      <c r="M257">
        <v>26291</v>
      </c>
      <c r="N257">
        <v>0.94</v>
      </c>
      <c r="O257">
        <v>1116</v>
      </c>
      <c r="P257">
        <v>3.92</v>
      </c>
      <c r="Q257">
        <v>2393</v>
      </c>
      <c r="R257">
        <v>83.3</v>
      </c>
      <c r="S257">
        <v>13259</v>
      </c>
      <c r="U257">
        <f t="shared" si="16"/>
        <v>0.54682579792403685</v>
      </c>
      <c r="V257">
        <f t="shared" si="17"/>
        <v>0.44955876064222677</v>
      </c>
      <c r="W257">
        <f t="shared" si="18"/>
        <v>0.13948606305640865</v>
      </c>
      <c r="Y257" t="str">
        <f t="shared" si="19"/>
        <v>NO</v>
      </c>
    </row>
    <row r="258" spans="1:25" x14ac:dyDescent="0.25">
      <c r="A258" t="s">
        <v>108</v>
      </c>
      <c r="B258" s="1">
        <v>2015</v>
      </c>
      <c r="C258">
        <v>5678</v>
      </c>
      <c r="D258">
        <v>5456</v>
      </c>
      <c r="E258">
        <v>1334</v>
      </c>
      <c r="F258">
        <v>0</v>
      </c>
      <c r="G258">
        <f t="shared" si="15"/>
        <v>1334</v>
      </c>
      <c r="H258">
        <v>10820</v>
      </c>
      <c r="I258">
        <v>11364.5</v>
      </c>
      <c r="J258">
        <v>15773</v>
      </c>
      <c r="K258">
        <v>9649</v>
      </c>
      <c r="L258">
        <v>7258</v>
      </c>
      <c r="M258">
        <v>25422</v>
      </c>
      <c r="N258">
        <v>0.87</v>
      </c>
      <c r="O258">
        <v>1009</v>
      </c>
      <c r="P258">
        <v>3.39</v>
      </c>
      <c r="Q258">
        <v>2766</v>
      </c>
      <c r="R258">
        <v>135.69999999999999</v>
      </c>
      <c r="S258">
        <v>13617</v>
      </c>
      <c r="U258">
        <f t="shared" si="16"/>
        <v>0.49962602842183995</v>
      </c>
      <c r="V258">
        <f t="shared" si="17"/>
        <v>0.48009151304500858</v>
      </c>
      <c r="W258">
        <f t="shared" si="18"/>
        <v>0.11738307888600466</v>
      </c>
      <c r="Y258" t="str">
        <f t="shared" si="19"/>
        <v>NO</v>
      </c>
    </row>
    <row r="259" spans="1:25" x14ac:dyDescent="0.25">
      <c r="A259" t="s">
        <v>108</v>
      </c>
      <c r="B259" s="1">
        <v>2016</v>
      </c>
      <c r="C259">
        <v>5139</v>
      </c>
      <c r="D259">
        <v>5209</v>
      </c>
      <c r="E259">
        <v>1058</v>
      </c>
      <c r="F259">
        <v>0</v>
      </c>
      <c r="G259">
        <f t="shared" si="15"/>
        <v>1058</v>
      </c>
      <c r="H259">
        <v>11977</v>
      </c>
      <c r="I259">
        <v>11398.5</v>
      </c>
      <c r="J259">
        <v>10409</v>
      </c>
      <c r="K259">
        <v>15693</v>
      </c>
      <c r="L259">
        <v>8044</v>
      </c>
      <c r="M259">
        <v>26102</v>
      </c>
      <c r="N259">
        <v>0.76</v>
      </c>
      <c r="O259">
        <v>1453</v>
      </c>
      <c r="P259">
        <v>4.9800000000000004</v>
      </c>
      <c r="Q259">
        <v>2117</v>
      </c>
      <c r="R259">
        <v>30.7</v>
      </c>
      <c r="S259">
        <v>14130</v>
      </c>
      <c r="U259">
        <f t="shared" si="16"/>
        <v>0.45084879589419663</v>
      </c>
      <c r="V259">
        <f t="shared" si="17"/>
        <v>0.45698995481861648</v>
      </c>
      <c r="W259">
        <f t="shared" si="18"/>
        <v>9.281923060051761E-2</v>
      </c>
      <c r="Y259" t="str">
        <f t="shared" si="19"/>
        <v>NO</v>
      </c>
    </row>
    <row r="260" spans="1:25" x14ac:dyDescent="0.25">
      <c r="A260" t="s">
        <v>108</v>
      </c>
      <c r="B260" s="1">
        <v>2017</v>
      </c>
      <c r="C260">
        <v>3903</v>
      </c>
      <c r="D260">
        <v>5174</v>
      </c>
      <c r="E260">
        <v>646</v>
      </c>
      <c r="F260">
        <v>0</v>
      </c>
      <c r="G260">
        <f t="shared" si="15"/>
        <v>646</v>
      </c>
      <c r="H260">
        <v>11092</v>
      </c>
      <c r="I260">
        <v>11534.5</v>
      </c>
      <c r="J260">
        <v>10113</v>
      </c>
      <c r="K260">
        <v>14958</v>
      </c>
      <c r="L260">
        <v>7664</v>
      </c>
      <c r="M260">
        <v>25072</v>
      </c>
      <c r="N260">
        <v>0.88</v>
      </c>
      <c r="O260">
        <v>1266</v>
      </c>
      <c r="P260">
        <v>4.03</v>
      </c>
      <c r="Q260">
        <v>1369</v>
      </c>
      <c r="R260">
        <v>387.9</v>
      </c>
      <c r="S260">
        <v>13868</v>
      </c>
      <c r="U260">
        <f t="shared" si="16"/>
        <v>0.338376175820365</v>
      </c>
      <c r="V260">
        <f t="shared" si="17"/>
        <v>0.44856734145389915</v>
      </c>
      <c r="W260">
        <f t="shared" si="18"/>
        <v>5.6005895357406042E-2</v>
      </c>
      <c r="Y260" t="str">
        <f t="shared" si="19"/>
        <v>NO</v>
      </c>
    </row>
    <row r="261" spans="1:25" x14ac:dyDescent="0.25">
      <c r="A261" t="s">
        <v>108</v>
      </c>
      <c r="B261" s="1">
        <v>2018</v>
      </c>
      <c r="C261">
        <v>4369</v>
      </c>
      <c r="D261">
        <v>5440</v>
      </c>
      <c r="E261">
        <v>798</v>
      </c>
      <c r="F261">
        <v>0</v>
      </c>
      <c r="G261">
        <f t="shared" si="15"/>
        <v>798</v>
      </c>
      <c r="H261">
        <v>11909</v>
      </c>
      <c r="I261">
        <v>11500.5</v>
      </c>
      <c r="J261">
        <v>9702</v>
      </c>
      <c r="K261">
        <v>15799</v>
      </c>
      <c r="L261">
        <v>8658</v>
      </c>
      <c r="M261">
        <v>25502</v>
      </c>
      <c r="N261">
        <v>0.77</v>
      </c>
      <c r="O261">
        <v>1262</v>
      </c>
      <c r="P261">
        <v>4.24</v>
      </c>
      <c r="Q261">
        <v>621</v>
      </c>
      <c r="R261">
        <v>4183.1000000000004</v>
      </c>
      <c r="S261">
        <v>14072</v>
      </c>
      <c r="U261">
        <f t="shared" si="16"/>
        <v>0.37989652623798964</v>
      </c>
      <c r="V261">
        <f t="shared" si="17"/>
        <v>0.47302291204730229</v>
      </c>
      <c r="W261">
        <f t="shared" si="18"/>
        <v>6.9388287465762352E-2</v>
      </c>
      <c r="Y261" t="str">
        <f t="shared" si="19"/>
        <v>NO</v>
      </c>
    </row>
    <row r="262" spans="1:25" x14ac:dyDescent="0.25">
      <c r="A262" t="s">
        <v>109</v>
      </c>
      <c r="B262" s="1">
        <v>2010</v>
      </c>
      <c r="C262">
        <v>166</v>
      </c>
      <c r="D262">
        <v>2906</v>
      </c>
      <c r="E262">
        <v>659</v>
      </c>
      <c r="F262">
        <v>0</v>
      </c>
      <c r="G262">
        <f t="shared" si="15"/>
        <v>659</v>
      </c>
      <c r="H262">
        <v>9721</v>
      </c>
      <c r="I262">
        <v>9430</v>
      </c>
      <c r="J262">
        <v>4727</v>
      </c>
      <c r="K262">
        <v>4184</v>
      </c>
      <c r="L262">
        <v>2089</v>
      </c>
      <c r="M262">
        <v>10853</v>
      </c>
      <c r="N262">
        <v>1.1499999999999999</v>
      </c>
      <c r="O262" t="s">
        <v>1</v>
      </c>
      <c r="P262">
        <v>8.35</v>
      </c>
      <c r="Q262">
        <v>15</v>
      </c>
      <c r="R262">
        <v>2856.5</v>
      </c>
      <c r="S262">
        <v>8552</v>
      </c>
      <c r="U262">
        <f t="shared" si="16"/>
        <v>1.76033934252386E-2</v>
      </c>
      <c r="V262">
        <f t="shared" si="17"/>
        <v>0.30816542948038178</v>
      </c>
      <c r="W262">
        <f t="shared" si="18"/>
        <v>6.9883351007423114E-2</v>
      </c>
      <c r="Y262" t="str">
        <f t="shared" si="19"/>
        <v>YES</v>
      </c>
    </row>
    <row r="263" spans="1:25" x14ac:dyDescent="0.25">
      <c r="A263" t="s">
        <v>109</v>
      </c>
      <c r="B263" s="1">
        <v>2011</v>
      </c>
      <c r="C263">
        <v>604</v>
      </c>
      <c r="D263">
        <v>2725</v>
      </c>
      <c r="E263">
        <v>1077</v>
      </c>
      <c r="F263">
        <v>18</v>
      </c>
      <c r="G263">
        <f t="shared" si="15"/>
        <v>1095</v>
      </c>
      <c r="H263">
        <v>13200</v>
      </c>
      <c r="I263">
        <v>11460.5</v>
      </c>
      <c r="J263">
        <v>5092</v>
      </c>
      <c r="K263">
        <v>4993</v>
      </c>
      <c r="L263">
        <v>2499</v>
      </c>
      <c r="M263">
        <v>11805</v>
      </c>
      <c r="N263">
        <v>1.39</v>
      </c>
      <c r="O263">
        <v>1470</v>
      </c>
      <c r="P263">
        <v>11.76</v>
      </c>
      <c r="Q263">
        <v>15</v>
      </c>
      <c r="R263">
        <v>5647.5</v>
      </c>
      <c r="S263">
        <v>8699</v>
      </c>
      <c r="U263">
        <f t="shared" si="16"/>
        <v>5.2702761659613455E-2</v>
      </c>
      <c r="V263">
        <f t="shared" si="17"/>
        <v>0.23777322106365342</v>
      </c>
      <c r="W263">
        <f t="shared" si="18"/>
        <v>9.5545569565027702E-2</v>
      </c>
      <c r="Y263" t="str">
        <f t="shared" si="19"/>
        <v>YES</v>
      </c>
    </row>
    <row r="264" spans="1:25" x14ac:dyDescent="0.25">
      <c r="A264" t="s">
        <v>109</v>
      </c>
      <c r="B264" s="1">
        <v>2012</v>
      </c>
      <c r="C264">
        <v>35073</v>
      </c>
      <c r="D264">
        <v>14242</v>
      </c>
      <c r="E264">
        <v>2177</v>
      </c>
      <c r="F264">
        <v>80</v>
      </c>
      <c r="G264">
        <f t="shared" ref="G264:G327" si="20">E264+F264</f>
        <v>2257</v>
      </c>
      <c r="H264">
        <v>13625</v>
      </c>
      <c r="I264">
        <v>13412.5</v>
      </c>
      <c r="J264">
        <v>28597</v>
      </c>
      <c r="K264">
        <v>18996</v>
      </c>
      <c r="L264">
        <v>26636</v>
      </c>
      <c r="M264">
        <v>66355</v>
      </c>
      <c r="N264">
        <v>1.71</v>
      </c>
      <c r="O264">
        <v>1133</v>
      </c>
      <c r="P264">
        <v>3.51</v>
      </c>
      <c r="Q264">
        <v>25731</v>
      </c>
      <c r="R264">
        <v>6495.1</v>
      </c>
      <c r="S264">
        <v>8764</v>
      </c>
      <c r="U264">
        <f t="shared" ref="U264:U327" si="21">C264/I264</f>
        <v>2.6149487418452937</v>
      </c>
      <c r="V264">
        <f t="shared" ref="V264:V327" si="22">D264/I264</f>
        <v>1.0618452935694316</v>
      </c>
      <c r="W264">
        <f t="shared" ref="W264:W327" si="23">G264/I264</f>
        <v>0.16827586206896553</v>
      </c>
      <c r="Y264" t="str">
        <f t="shared" ref="Y264:Y327" si="24">IF(AND(U264&lt;0.33,V264&lt;0.33,W264&lt;0.33),"YES","NO")</f>
        <v>NO</v>
      </c>
    </row>
    <row r="265" spans="1:25" x14ac:dyDescent="0.25">
      <c r="A265" t="s">
        <v>109</v>
      </c>
      <c r="B265" s="1">
        <v>2013</v>
      </c>
      <c r="C265">
        <v>33781</v>
      </c>
      <c r="D265">
        <v>18834</v>
      </c>
      <c r="E265">
        <v>2428</v>
      </c>
      <c r="F265">
        <v>15</v>
      </c>
      <c r="G265">
        <f t="shared" si="20"/>
        <v>2443</v>
      </c>
      <c r="H265">
        <v>29400</v>
      </c>
      <c r="I265">
        <v>21512.5</v>
      </c>
      <c r="J265">
        <v>26599</v>
      </c>
      <c r="K265">
        <v>23144</v>
      </c>
      <c r="L265">
        <v>29817</v>
      </c>
      <c r="M265">
        <v>67587</v>
      </c>
      <c r="N265">
        <v>1.31</v>
      </c>
      <c r="O265">
        <v>5219</v>
      </c>
      <c r="P265">
        <v>6.17</v>
      </c>
      <c r="Q265">
        <v>21000</v>
      </c>
      <c r="R265">
        <v>1311.9</v>
      </c>
      <c r="S265">
        <v>10241</v>
      </c>
      <c r="U265">
        <f t="shared" si="21"/>
        <v>1.5702963393375944</v>
      </c>
      <c r="V265">
        <f t="shared" si="22"/>
        <v>0.87549099360836724</v>
      </c>
      <c r="W265">
        <f t="shared" si="23"/>
        <v>0.11356188262638001</v>
      </c>
      <c r="Y265" t="str">
        <f t="shared" si="24"/>
        <v>NO</v>
      </c>
    </row>
    <row r="266" spans="1:25" x14ac:dyDescent="0.25">
      <c r="A266" t="s">
        <v>109</v>
      </c>
      <c r="B266" s="1">
        <v>2014</v>
      </c>
      <c r="C266">
        <v>26415</v>
      </c>
      <c r="D266">
        <v>10921</v>
      </c>
      <c r="E266">
        <v>6137</v>
      </c>
      <c r="F266">
        <v>4</v>
      </c>
      <c r="G266">
        <f t="shared" si="20"/>
        <v>6141</v>
      </c>
      <c r="H266">
        <v>25059</v>
      </c>
      <c r="I266">
        <v>27229.5</v>
      </c>
      <c r="J266">
        <v>24853</v>
      </c>
      <c r="K266">
        <v>19631</v>
      </c>
      <c r="L266">
        <v>19246</v>
      </c>
      <c r="M266">
        <v>56326</v>
      </c>
      <c r="N266">
        <v>1.87</v>
      </c>
      <c r="O266">
        <v>4206</v>
      </c>
      <c r="P266">
        <v>4.8</v>
      </c>
      <c r="Q266">
        <v>13855</v>
      </c>
      <c r="R266">
        <v>29700.9</v>
      </c>
      <c r="S266">
        <v>16052</v>
      </c>
      <c r="U266">
        <f t="shared" si="21"/>
        <v>0.97008758882829282</v>
      </c>
      <c r="V266">
        <f t="shared" si="22"/>
        <v>0.40107236636735893</v>
      </c>
      <c r="W266">
        <f t="shared" si="23"/>
        <v>0.22552746102572577</v>
      </c>
      <c r="Y266" t="str">
        <f t="shared" si="24"/>
        <v>NO</v>
      </c>
    </row>
    <row r="267" spans="1:25" x14ac:dyDescent="0.25">
      <c r="A267" t="s">
        <v>109</v>
      </c>
      <c r="B267" s="1">
        <v>2015</v>
      </c>
      <c r="C267">
        <v>18996</v>
      </c>
      <c r="D267">
        <v>10344</v>
      </c>
      <c r="E267">
        <v>3332</v>
      </c>
      <c r="F267">
        <v>13</v>
      </c>
      <c r="G267">
        <f t="shared" si="20"/>
        <v>3345</v>
      </c>
      <c r="H267">
        <v>15100</v>
      </c>
      <c r="I267">
        <v>20079.5</v>
      </c>
      <c r="J267">
        <v>20604</v>
      </c>
      <c r="K267">
        <v>14358</v>
      </c>
      <c r="L267">
        <v>15903</v>
      </c>
      <c r="M267">
        <v>45781</v>
      </c>
      <c r="N267">
        <v>1.3</v>
      </c>
      <c r="O267">
        <v>4107</v>
      </c>
      <c r="P267">
        <v>5.15</v>
      </c>
      <c r="Q267">
        <v>7713</v>
      </c>
      <c r="R267">
        <v>17586</v>
      </c>
      <c r="S267">
        <v>15226</v>
      </c>
      <c r="U267">
        <f t="shared" si="21"/>
        <v>0.94603949301526435</v>
      </c>
      <c r="V267">
        <f t="shared" si="22"/>
        <v>0.5151522697278319</v>
      </c>
      <c r="W267">
        <f t="shared" si="23"/>
        <v>0.16658781344156975</v>
      </c>
      <c r="Y267" t="str">
        <f t="shared" si="24"/>
        <v>NO</v>
      </c>
    </row>
    <row r="268" spans="1:25" x14ac:dyDescent="0.25">
      <c r="A268" t="s">
        <v>109</v>
      </c>
      <c r="B268" s="1">
        <v>2016</v>
      </c>
      <c r="C268">
        <v>15882</v>
      </c>
      <c r="D268">
        <v>12355</v>
      </c>
      <c r="E268">
        <v>3031</v>
      </c>
      <c r="F268">
        <v>0</v>
      </c>
      <c r="G268">
        <f t="shared" si="20"/>
        <v>3031</v>
      </c>
      <c r="H268">
        <v>31460</v>
      </c>
      <c r="I268">
        <v>23280</v>
      </c>
      <c r="J268">
        <v>21166</v>
      </c>
      <c r="K268">
        <v>16518</v>
      </c>
      <c r="L268">
        <v>17506</v>
      </c>
      <c r="M268">
        <v>47164</v>
      </c>
      <c r="N268">
        <v>0.87</v>
      </c>
      <c r="O268">
        <v>6258</v>
      </c>
      <c r="P268">
        <v>7.76</v>
      </c>
      <c r="Q268">
        <v>4444</v>
      </c>
      <c r="R268">
        <v>10162</v>
      </c>
      <c r="S268">
        <v>17042</v>
      </c>
      <c r="U268">
        <f t="shared" si="21"/>
        <v>0.68221649484536084</v>
      </c>
      <c r="V268">
        <f t="shared" si="22"/>
        <v>0.53071305841924399</v>
      </c>
      <c r="W268">
        <f t="shared" si="23"/>
        <v>0.13019759450171822</v>
      </c>
      <c r="Y268" t="str">
        <f t="shared" si="24"/>
        <v>NO</v>
      </c>
    </row>
    <row r="269" spans="1:25" x14ac:dyDescent="0.25">
      <c r="A269" t="s">
        <v>109</v>
      </c>
      <c r="B269" s="1">
        <v>2017</v>
      </c>
      <c r="C269">
        <v>15333</v>
      </c>
      <c r="D269">
        <v>16610</v>
      </c>
      <c r="E269">
        <v>2648</v>
      </c>
      <c r="F269">
        <v>0</v>
      </c>
      <c r="G269">
        <f t="shared" si="20"/>
        <v>2648</v>
      </c>
      <c r="H269">
        <v>17100</v>
      </c>
      <c r="I269">
        <v>24280</v>
      </c>
      <c r="J269">
        <v>22554</v>
      </c>
      <c r="K269">
        <v>20654</v>
      </c>
      <c r="L269">
        <v>21651</v>
      </c>
      <c r="M269">
        <v>53250</v>
      </c>
      <c r="N269">
        <v>1.5</v>
      </c>
      <c r="O269">
        <v>4689</v>
      </c>
      <c r="P269">
        <v>4.62</v>
      </c>
      <c r="Q269">
        <v>2426</v>
      </c>
      <c r="R269">
        <v>22303.8</v>
      </c>
      <c r="S269">
        <v>18895</v>
      </c>
      <c r="U269">
        <f t="shared" si="21"/>
        <v>0.63150741350906092</v>
      </c>
      <c r="V269">
        <f t="shared" si="22"/>
        <v>0.6841021416803954</v>
      </c>
      <c r="W269">
        <f t="shared" si="23"/>
        <v>0.10906095551894564</v>
      </c>
      <c r="Y269" t="str">
        <f t="shared" si="24"/>
        <v>NO</v>
      </c>
    </row>
    <row r="270" spans="1:25" x14ac:dyDescent="0.25">
      <c r="A270" t="s">
        <v>109</v>
      </c>
      <c r="B270" s="1">
        <v>2018</v>
      </c>
      <c r="C270">
        <v>17465</v>
      </c>
      <c r="D270">
        <v>18148</v>
      </c>
      <c r="E270">
        <v>1784</v>
      </c>
      <c r="F270">
        <v>55</v>
      </c>
      <c r="G270">
        <f t="shared" si="20"/>
        <v>1839</v>
      </c>
      <c r="H270">
        <v>18200</v>
      </c>
      <c r="I270">
        <v>17650</v>
      </c>
      <c r="J270">
        <v>23676</v>
      </c>
      <c r="K270">
        <v>21247</v>
      </c>
      <c r="L270">
        <v>22056</v>
      </c>
      <c r="M270">
        <v>54562</v>
      </c>
      <c r="N270">
        <v>0.9</v>
      </c>
      <c r="O270">
        <v>4740</v>
      </c>
      <c r="P270">
        <v>4.62</v>
      </c>
      <c r="Q270">
        <v>1350</v>
      </c>
      <c r="R270">
        <v>10604.6</v>
      </c>
      <c r="S270">
        <v>19764</v>
      </c>
      <c r="U270">
        <f t="shared" si="21"/>
        <v>0.98951841359773374</v>
      </c>
      <c r="V270">
        <f t="shared" si="22"/>
        <v>1.0282152974504248</v>
      </c>
      <c r="W270">
        <f t="shared" si="23"/>
        <v>0.10419263456090652</v>
      </c>
      <c r="Y270" t="str">
        <f t="shared" si="24"/>
        <v>NO</v>
      </c>
    </row>
    <row r="271" spans="1:25" x14ac:dyDescent="0.25">
      <c r="A271" t="s">
        <v>110</v>
      </c>
      <c r="B271" s="1">
        <v>2010</v>
      </c>
      <c r="C271">
        <v>51697</v>
      </c>
      <c r="D271">
        <v>51610</v>
      </c>
      <c r="E271">
        <v>2463</v>
      </c>
      <c r="F271">
        <v>120</v>
      </c>
      <c r="G271">
        <f t="shared" si="20"/>
        <v>2583</v>
      </c>
      <c r="H271">
        <v>105398</v>
      </c>
      <c r="I271">
        <v>117911</v>
      </c>
      <c r="J271">
        <v>33079</v>
      </c>
      <c r="K271">
        <v>96481</v>
      </c>
      <c r="L271">
        <v>74081</v>
      </c>
      <c r="M271">
        <v>132046</v>
      </c>
      <c r="N271">
        <v>2.85</v>
      </c>
      <c r="O271">
        <v>10685</v>
      </c>
      <c r="P271">
        <v>8.0299999999999994</v>
      </c>
      <c r="Q271">
        <v>10254</v>
      </c>
      <c r="R271">
        <v>62754.6</v>
      </c>
      <c r="S271">
        <v>45043</v>
      </c>
      <c r="U271">
        <f t="shared" si="21"/>
        <v>0.43844085793522231</v>
      </c>
      <c r="V271">
        <f t="shared" si="22"/>
        <v>0.43770301328968458</v>
      </c>
      <c r="W271">
        <f t="shared" si="23"/>
        <v>2.1906353096827268E-2</v>
      </c>
      <c r="Y271" t="str">
        <f t="shared" si="24"/>
        <v>NO</v>
      </c>
    </row>
    <row r="272" spans="1:25" x14ac:dyDescent="0.25">
      <c r="A272" t="s">
        <v>110</v>
      </c>
      <c r="B272" s="1">
        <v>2011</v>
      </c>
      <c r="C272">
        <v>60287</v>
      </c>
      <c r="D272">
        <v>54598</v>
      </c>
      <c r="E272">
        <v>1416</v>
      </c>
      <c r="F272">
        <v>130</v>
      </c>
      <c r="G272">
        <f t="shared" si="20"/>
        <v>1546</v>
      </c>
      <c r="H272">
        <v>66378</v>
      </c>
      <c r="I272">
        <v>85888</v>
      </c>
      <c r="J272">
        <v>35641</v>
      </c>
      <c r="K272">
        <v>101853</v>
      </c>
      <c r="L272">
        <v>77614</v>
      </c>
      <c r="M272">
        <v>139473</v>
      </c>
      <c r="N272">
        <v>1.89</v>
      </c>
      <c r="O272">
        <v>9834</v>
      </c>
      <c r="P272">
        <v>6.19</v>
      </c>
      <c r="Q272">
        <v>8938</v>
      </c>
      <c r="R272">
        <v>20845.3</v>
      </c>
      <c r="S272">
        <v>49707</v>
      </c>
      <c r="U272">
        <f t="shared" si="21"/>
        <v>0.70192576378539495</v>
      </c>
      <c r="V272">
        <f t="shared" si="22"/>
        <v>0.63568833830104321</v>
      </c>
      <c r="W272">
        <f t="shared" si="23"/>
        <v>1.8000186289120715E-2</v>
      </c>
      <c r="Y272" t="str">
        <f t="shared" si="24"/>
        <v>NO</v>
      </c>
    </row>
    <row r="273" spans="1:25" x14ac:dyDescent="0.25">
      <c r="A273" t="s">
        <v>110</v>
      </c>
      <c r="B273" s="1">
        <v>2012</v>
      </c>
      <c r="C273">
        <v>55322</v>
      </c>
      <c r="D273">
        <v>53890</v>
      </c>
      <c r="E273">
        <v>4652</v>
      </c>
      <c r="F273">
        <v>122</v>
      </c>
      <c r="G273">
        <f t="shared" si="20"/>
        <v>4774</v>
      </c>
      <c r="H273">
        <v>100913</v>
      </c>
      <c r="I273">
        <v>83645.5</v>
      </c>
      <c r="J273">
        <v>36270</v>
      </c>
      <c r="K273">
        <v>107636</v>
      </c>
      <c r="L273">
        <v>76355</v>
      </c>
      <c r="M273">
        <v>146813</v>
      </c>
      <c r="N273">
        <v>1.24</v>
      </c>
      <c r="O273">
        <v>16032</v>
      </c>
      <c r="P273">
        <v>9.18</v>
      </c>
      <c r="Q273">
        <v>6500</v>
      </c>
      <c r="R273">
        <v>7391.3</v>
      </c>
      <c r="S273">
        <v>58543</v>
      </c>
      <c r="U273">
        <f t="shared" si="21"/>
        <v>0.66138644637189092</v>
      </c>
      <c r="V273">
        <f t="shared" si="22"/>
        <v>0.64426657740105564</v>
      </c>
      <c r="W273">
        <f t="shared" si="23"/>
        <v>5.7074200046625341E-2</v>
      </c>
      <c r="Y273" t="str">
        <f t="shared" si="24"/>
        <v>NO</v>
      </c>
    </row>
    <row r="274" spans="1:25" x14ac:dyDescent="0.25">
      <c r="A274" t="s">
        <v>110</v>
      </c>
      <c r="B274" s="1">
        <v>2013</v>
      </c>
      <c r="C274">
        <v>62890</v>
      </c>
      <c r="D274">
        <v>68998</v>
      </c>
      <c r="E274">
        <v>1275</v>
      </c>
      <c r="F274">
        <v>112</v>
      </c>
      <c r="G274">
        <f t="shared" si="20"/>
        <v>1387</v>
      </c>
      <c r="H274">
        <v>196443</v>
      </c>
      <c r="I274">
        <v>148678</v>
      </c>
      <c r="J274">
        <v>38622</v>
      </c>
      <c r="K274">
        <v>126351</v>
      </c>
      <c r="L274">
        <v>87260</v>
      </c>
      <c r="M274">
        <v>166980</v>
      </c>
      <c r="N274">
        <v>1.9</v>
      </c>
      <c r="O274">
        <v>21578</v>
      </c>
      <c r="P274">
        <v>11.38</v>
      </c>
      <c r="Q274">
        <v>4875</v>
      </c>
      <c r="R274">
        <v>12402.7</v>
      </c>
      <c r="S274">
        <v>68208</v>
      </c>
      <c r="U274">
        <f t="shared" si="21"/>
        <v>0.42299465959994081</v>
      </c>
      <c r="V274">
        <f t="shared" si="22"/>
        <v>0.46407672957666907</v>
      </c>
      <c r="W274">
        <f t="shared" si="23"/>
        <v>9.3288852419322298E-3</v>
      </c>
      <c r="Y274" t="str">
        <f t="shared" si="24"/>
        <v>NO</v>
      </c>
    </row>
    <row r="275" spans="1:25" x14ac:dyDescent="0.25">
      <c r="A275" t="s">
        <v>110</v>
      </c>
      <c r="B275" s="1">
        <v>2014</v>
      </c>
      <c r="C275">
        <v>46283</v>
      </c>
      <c r="D275">
        <v>72317</v>
      </c>
      <c r="E275">
        <v>2100</v>
      </c>
      <c r="F275">
        <v>108</v>
      </c>
      <c r="G275">
        <f t="shared" si="20"/>
        <v>2208</v>
      </c>
      <c r="H275">
        <v>171776</v>
      </c>
      <c r="I275">
        <v>184109.5</v>
      </c>
      <c r="J275">
        <v>38056</v>
      </c>
      <c r="K275">
        <v>120071</v>
      </c>
      <c r="L275">
        <v>70816</v>
      </c>
      <c r="M275">
        <v>160127</v>
      </c>
      <c r="N275">
        <v>2.81</v>
      </c>
      <c r="O275">
        <v>23432</v>
      </c>
      <c r="P275">
        <v>11.64</v>
      </c>
      <c r="Q275">
        <v>3250</v>
      </c>
      <c r="R275">
        <v>15955.3</v>
      </c>
      <c r="S275">
        <v>77992</v>
      </c>
      <c r="U275">
        <f t="shared" si="21"/>
        <v>0.25138844003161165</v>
      </c>
      <c r="V275">
        <f t="shared" si="22"/>
        <v>0.39279341913372207</v>
      </c>
      <c r="W275">
        <f t="shared" si="23"/>
        <v>1.199286294297687E-2</v>
      </c>
      <c r="Y275" t="str">
        <f t="shared" si="24"/>
        <v>NO</v>
      </c>
    </row>
    <row r="276" spans="1:25" x14ac:dyDescent="0.25">
      <c r="A276" t="s">
        <v>110</v>
      </c>
      <c r="B276" s="1">
        <v>2015</v>
      </c>
      <c r="C276">
        <v>36388</v>
      </c>
      <c r="D276">
        <v>71798</v>
      </c>
      <c r="E276">
        <v>3737</v>
      </c>
      <c r="F276">
        <v>102</v>
      </c>
      <c r="G276">
        <f t="shared" si="20"/>
        <v>3839</v>
      </c>
      <c r="H276">
        <v>158769</v>
      </c>
      <c r="I276">
        <v>165272.5</v>
      </c>
      <c r="J276">
        <v>38783</v>
      </c>
      <c r="K276">
        <v>114089</v>
      </c>
      <c r="L276">
        <v>56515</v>
      </c>
      <c r="M276">
        <v>153544</v>
      </c>
      <c r="N276">
        <v>1.96</v>
      </c>
      <c r="O276">
        <v>24768</v>
      </c>
      <c r="P276">
        <v>12.34</v>
      </c>
      <c r="Q276">
        <v>1625</v>
      </c>
      <c r="R276">
        <v>7059.7</v>
      </c>
      <c r="S276">
        <v>87201</v>
      </c>
      <c r="U276">
        <f t="shared" si="21"/>
        <v>0.22016971970533514</v>
      </c>
      <c r="V276">
        <f t="shared" si="22"/>
        <v>0.43442193952411928</v>
      </c>
      <c r="W276">
        <f t="shared" si="23"/>
        <v>2.3228304769395997E-2</v>
      </c>
      <c r="Y276" t="str">
        <f t="shared" si="24"/>
        <v>NO</v>
      </c>
    </row>
    <row r="277" spans="1:25" x14ac:dyDescent="0.25">
      <c r="A277" t="s">
        <v>110</v>
      </c>
      <c r="B277" s="1">
        <v>2016</v>
      </c>
      <c r="C277">
        <v>11245</v>
      </c>
      <c r="D277">
        <v>65303</v>
      </c>
      <c r="E277">
        <v>6601</v>
      </c>
      <c r="F277">
        <v>35</v>
      </c>
      <c r="G277">
        <f t="shared" si="20"/>
        <v>6636</v>
      </c>
      <c r="H277">
        <v>141278</v>
      </c>
      <c r="I277">
        <v>150023.5</v>
      </c>
      <c r="J277">
        <v>37591</v>
      </c>
      <c r="K277">
        <v>100806</v>
      </c>
      <c r="L277">
        <v>35671</v>
      </c>
      <c r="M277">
        <v>140195</v>
      </c>
      <c r="N277">
        <v>1.41</v>
      </c>
      <c r="O277">
        <v>18694</v>
      </c>
      <c r="P277">
        <v>10.88</v>
      </c>
      <c r="Q277">
        <v>0</v>
      </c>
      <c r="R277">
        <v>18542.400000000001</v>
      </c>
      <c r="S277">
        <v>96718</v>
      </c>
      <c r="U277">
        <f t="shared" si="21"/>
        <v>7.4954923728615855E-2</v>
      </c>
      <c r="V277">
        <f t="shared" si="22"/>
        <v>0.43528513866160967</v>
      </c>
      <c r="W277">
        <f t="shared" si="23"/>
        <v>4.4233070152342797E-2</v>
      </c>
      <c r="Y277" t="str">
        <f t="shared" si="24"/>
        <v>NO</v>
      </c>
    </row>
    <row r="278" spans="1:25" x14ac:dyDescent="0.25">
      <c r="A278" t="s">
        <v>110</v>
      </c>
      <c r="B278" s="1">
        <v>2017</v>
      </c>
      <c r="C278">
        <v>8324</v>
      </c>
      <c r="D278">
        <v>69576</v>
      </c>
      <c r="E278">
        <v>6791</v>
      </c>
      <c r="F278">
        <v>62</v>
      </c>
      <c r="G278">
        <f t="shared" si="20"/>
        <v>6853</v>
      </c>
      <c r="H278">
        <v>101810</v>
      </c>
      <c r="I278">
        <v>121544</v>
      </c>
      <c r="J278">
        <v>35028</v>
      </c>
      <c r="K278">
        <v>106008</v>
      </c>
      <c r="L278">
        <v>39305</v>
      </c>
      <c r="M278">
        <v>142199</v>
      </c>
      <c r="N278">
        <v>1.54</v>
      </c>
      <c r="O278">
        <v>8354</v>
      </c>
      <c r="P278">
        <v>5.22</v>
      </c>
      <c r="Q278">
        <v>0</v>
      </c>
      <c r="R278">
        <v>8182.9</v>
      </c>
      <c r="S278">
        <v>95763</v>
      </c>
      <c r="U278">
        <f t="shared" si="21"/>
        <v>6.8485486737313236E-2</v>
      </c>
      <c r="V278">
        <f t="shared" si="22"/>
        <v>0.57243467386296321</v>
      </c>
      <c r="W278">
        <f t="shared" si="23"/>
        <v>5.6382873691831766E-2</v>
      </c>
      <c r="Y278" t="str">
        <f t="shared" si="24"/>
        <v>NO</v>
      </c>
    </row>
    <row r="279" spans="1:25" x14ac:dyDescent="0.25">
      <c r="A279" t="s">
        <v>110</v>
      </c>
      <c r="B279" s="1">
        <v>2018</v>
      </c>
      <c r="C279">
        <v>4965</v>
      </c>
      <c r="D279">
        <v>64066</v>
      </c>
      <c r="E279">
        <v>16821</v>
      </c>
      <c r="F279">
        <v>55</v>
      </c>
      <c r="G279">
        <f t="shared" si="20"/>
        <v>16876</v>
      </c>
      <c r="H279">
        <v>87547</v>
      </c>
      <c r="I279">
        <v>94678.5</v>
      </c>
      <c r="J279">
        <v>31740</v>
      </c>
      <c r="K279">
        <v>106328</v>
      </c>
      <c r="L279">
        <v>34034</v>
      </c>
      <c r="M279">
        <v>139355</v>
      </c>
      <c r="N279">
        <v>1.03</v>
      </c>
      <c r="O279">
        <v>11434</v>
      </c>
      <c r="P279">
        <v>6.93</v>
      </c>
      <c r="Q279">
        <v>0</v>
      </c>
      <c r="R279">
        <v>2528.6</v>
      </c>
      <c r="S279">
        <v>98289</v>
      </c>
      <c r="U279">
        <f t="shared" si="21"/>
        <v>5.2440628020089038E-2</v>
      </c>
      <c r="V279">
        <f t="shared" si="22"/>
        <v>0.67666893750957191</v>
      </c>
      <c r="W279">
        <f t="shared" si="23"/>
        <v>0.1782453249681818</v>
      </c>
      <c r="Y279" t="str">
        <f t="shared" si="24"/>
        <v>NO</v>
      </c>
    </row>
    <row r="280" spans="1:25" x14ac:dyDescent="0.25">
      <c r="A280" t="s">
        <v>111</v>
      </c>
      <c r="B280" s="1">
        <v>2010</v>
      </c>
      <c r="C280">
        <v>7349</v>
      </c>
      <c r="D280">
        <v>4782</v>
      </c>
      <c r="E280">
        <v>25498</v>
      </c>
      <c r="F280">
        <v>1335</v>
      </c>
      <c r="G280">
        <f t="shared" si="20"/>
        <v>26833</v>
      </c>
      <c r="H280">
        <v>211759</v>
      </c>
      <c r="I280">
        <v>229626</v>
      </c>
      <c r="J280">
        <v>99502</v>
      </c>
      <c r="K280">
        <v>40515</v>
      </c>
      <c r="L280">
        <v>12596</v>
      </c>
      <c r="M280">
        <v>172248</v>
      </c>
      <c r="N280">
        <v>1.55</v>
      </c>
      <c r="O280" t="s">
        <v>1</v>
      </c>
      <c r="P280">
        <v>15.37</v>
      </c>
      <c r="Q280">
        <v>5871</v>
      </c>
      <c r="R280">
        <v>148202</v>
      </c>
      <c r="S280">
        <v>148520</v>
      </c>
      <c r="U280">
        <f t="shared" si="21"/>
        <v>3.200421555050386E-2</v>
      </c>
      <c r="V280">
        <f t="shared" si="22"/>
        <v>2.0825167881685872E-2</v>
      </c>
      <c r="W280">
        <f t="shared" si="23"/>
        <v>0.11685523416337872</v>
      </c>
      <c r="Y280" t="str">
        <f t="shared" si="24"/>
        <v>YES</v>
      </c>
    </row>
    <row r="281" spans="1:25" x14ac:dyDescent="0.25">
      <c r="A281" t="s">
        <v>111</v>
      </c>
      <c r="B281" s="1">
        <v>2011</v>
      </c>
      <c r="C281">
        <v>8000</v>
      </c>
      <c r="D281">
        <v>5333</v>
      </c>
      <c r="E281">
        <v>20408</v>
      </c>
      <c r="F281">
        <v>1205</v>
      </c>
      <c r="G281">
        <f t="shared" si="20"/>
        <v>21613</v>
      </c>
      <c r="H281">
        <v>142937</v>
      </c>
      <c r="I281">
        <v>177348</v>
      </c>
      <c r="J281">
        <v>107840</v>
      </c>
      <c r="K281">
        <v>42005</v>
      </c>
      <c r="L281">
        <v>14471</v>
      </c>
      <c r="M281">
        <v>174309</v>
      </c>
      <c r="N281">
        <v>1.29</v>
      </c>
      <c r="O281">
        <v>14861</v>
      </c>
      <c r="P281">
        <v>7.56</v>
      </c>
      <c r="Q281">
        <v>6400</v>
      </c>
      <c r="R281">
        <v>55351.6</v>
      </c>
      <c r="S281">
        <v>148387</v>
      </c>
      <c r="U281">
        <f t="shared" si="21"/>
        <v>4.5109051131109454E-2</v>
      </c>
      <c r="V281">
        <f t="shared" si="22"/>
        <v>3.0070821210275843E-2</v>
      </c>
      <c r="W281">
        <f t="shared" si="23"/>
        <v>0.12186774026208359</v>
      </c>
      <c r="Y281" t="str">
        <f t="shared" si="24"/>
        <v>YES</v>
      </c>
    </row>
    <row r="282" spans="1:25" x14ac:dyDescent="0.25">
      <c r="A282" t="s">
        <v>111</v>
      </c>
      <c r="B282" s="1">
        <v>2012</v>
      </c>
      <c r="C282">
        <v>12046</v>
      </c>
      <c r="D282">
        <v>5644</v>
      </c>
      <c r="E282">
        <v>13571</v>
      </c>
      <c r="F282">
        <v>1019</v>
      </c>
      <c r="G282">
        <f t="shared" si="20"/>
        <v>14590</v>
      </c>
      <c r="H282">
        <v>213413</v>
      </c>
      <c r="I282">
        <v>178175</v>
      </c>
      <c r="J282">
        <v>107089</v>
      </c>
      <c r="K282">
        <v>37088</v>
      </c>
      <c r="L282">
        <v>11729</v>
      </c>
      <c r="M282">
        <v>185060</v>
      </c>
      <c r="N282">
        <v>1.07</v>
      </c>
      <c r="O282">
        <v>19913</v>
      </c>
      <c r="P282">
        <v>9.85</v>
      </c>
      <c r="Q282">
        <v>9751</v>
      </c>
      <c r="R282">
        <v>21813.3</v>
      </c>
      <c r="S282">
        <v>158004</v>
      </c>
      <c r="U282">
        <f t="shared" si="21"/>
        <v>6.7607689069734814E-2</v>
      </c>
      <c r="V282">
        <f t="shared" si="22"/>
        <v>3.1676722323558303E-2</v>
      </c>
      <c r="W282">
        <f t="shared" si="23"/>
        <v>8.1885786445909922E-2</v>
      </c>
      <c r="Y282" t="str">
        <f t="shared" si="24"/>
        <v>YES</v>
      </c>
    </row>
    <row r="283" spans="1:25" x14ac:dyDescent="0.25">
      <c r="A283" t="s">
        <v>111</v>
      </c>
      <c r="B283" s="1">
        <v>2013</v>
      </c>
      <c r="C283">
        <v>12778</v>
      </c>
      <c r="D283">
        <v>8054</v>
      </c>
      <c r="E283">
        <v>23570</v>
      </c>
      <c r="F283">
        <v>1192</v>
      </c>
      <c r="G283">
        <f t="shared" si="20"/>
        <v>24762</v>
      </c>
      <c r="H283">
        <v>272639</v>
      </c>
      <c r="I283">
        <v>243026</v>
      </c>
      <c r="J283">
        <v>107939</v>
      </c>
      <c r="K283">
        <v>47003</v>
      </c>
      <c r="L283">
        <v>14034</v>
      </c>
      <c r="M283">
        <v>192763</v>
      </c>
      <c r="N283">
        <v>1.3</v>
      </c>
      <c r="O283">
        <v>16317</v>
      </c>
      <c r="P283">
        <v>7.66</v>
      </c>
      <c r="Q283">
        <v>9304</v>
      </c>
      <c r="R283">
        <v>38182</v>
      </c>
      <c r="S283">
        <v>163607</v>
      </c>
      <c r="U283">
        <f t="shared" si="21"/>
        <v>5.2578736431492926E-2</v>
      </c>
      <c r="V283">
        <f t="shared" si="22"/>
        <v>3.3140487026079517E-2</v>
      </c>
      <c r="W283">
        <f t="shared" si="23"/>
        <v>0.10189033272160181</v>
      </c>
      <c r="Y283" t="str">
        <f t="shared" si="24"/>
        <v>YES</v>
      </c>
    </row>
    <row r="284" spans="1:25" x14ac:dyDescent="0.25">
      <c r="A284" t="s">
        <v>111</v>
      </c>
      <c r="B284" s="1">
        <v>2014</v>
      </c>
      <c r="C284">
        <v>15669</v>
      </c>
      <c r="D284">
        <v>10461</v>
      </c>
      <c r="E284">
        <v>26406</v>
      </c>
      <c r="F284">
        <v>1266</v>
      </c>
      <c r="G284">
        <f t="shared" si="20"/>
        <v>27672</v>
      </c>
      <c r="H284">
        <v>171392</v>
      </c>
      <c r="I284">
        <v>222015.5</v>
      </c>
      <c r="J284">
        <v>110697</v>
      </c>
      <c r="K284">
        <v>49166</v>
      </c>
      <c r="L284">
        <v>12679</v>
      </c>
      <c r="M284">
        <v>191156</v>
      </c>
      <c r="N284">
        <v>1.71</v>
      </c>
      <c r="O284">
        <v>15143</v>
      </c>
      <c r="P284">
        <v>6.98</v>
      </c>
      <c r="Q284">
        <v>12495</v>
      </c>
      <c r="R284">
        <v>53267.8</v>
      </c>
      <c r="S284">
        <v>159765</v>
      </c>
      <c r="U284">
        <f t="shared" si="21"/>
        <v>7.0576153466762451E-2</v>
      </c>
      <c r="V284">
        <f t="shared" si="22"/>
        <v>4.7118331828183167E-2</v>
      </c>
      <c r="W284">
        <f t="shared" si="23"/>
        <v>0.12463994631005493</v>
      </c>
      <c r="Y284" t="str">
        <f t="shared" si="24"/>
        <v>YES</v>
      </c>
    </row>
    <row r="285" spans="1:25" x14ac:dyDescent="0.25">
      <c r="A285" t="s">
        <v>111</v>
      </c>
      <c r="B285" s="1">
        <v>2015</v>
      </c>
      <c r="C285">
        <v>22510</v>
      </c>
      <c r="D285">
        <v>6446</v>
      </c>
      <c r="E285">
        <v>10947</v>
      </c>
      <c r="F285">
        <v>1118</v>
      </c>
      <c r="G285">
        <f t="shared" si="20"/>
        <v>12065</v>
      </c>
      <c r="H285">
        <v>152201</v>
      </c>
      <c r="I285">
        <v>161796.5</v>
      </c>
      <c r="J285">
        <v>117431</v>
      </c>
      <c r="K285">
        <v>35207</v>
      </c>
      <c r="L285">
        <v>12905</v>
      </c>
      <c r="M285">
        <v>197859</v>
      </c>
      <c r="N285">
        <v>1.07</v>
      </c>
      <c r="O285">
        <v>13434</v>
      </c>
      <c r="P285">
        <v>6.15</v>
      </c>
      <c r="Q285">
        <v>18126</v>
      </c>
      <c r="R285">
        <v>27312.9</v>
      </c>
      <c r="S285">
        <v>160254</v>
      </c>
      <c r="U285">
        <f t="shared" si="21"/>
        <v>0.13912538281112385</v>
      </c>
      <c r="V285">
        <f t="shared" si="22"/>
        <v>3.9840169595757632E-2</v>
      </c>
      <c r="W285">
        <f t="shared" si="23"/>
        <v>7.4568980169533949E-2</v>
      </c>
      <c r="Y285" t="str">
        <f t="shared" si="24"/>
        <v>YES</v>
      </c>
    </row>
    <row r="286" spans="1:25" x14ac:dyDescent="0.25">
      <c r="A286" t="s">
        <v>111</v>
      </c>
      <c r="B286" s="1">
        <v>2016</v>
      </c>
      <c r="C286">
        <v>23042</v>
      </c>
      <c r="D286">
        <v>5469</v>
      </c>
      <c r="E286">
        <v>14856</v>
      </c>
      <c r="F286">
        <v>1095</v>
      </c>
      <c r="G286">
        <f t="shared" si="20"/>
        <v>15951</v>
      </c>
      <c r="H286">
        <v>156834</v>
      </c>
      <c r="I286">
        <v>154517.5</v>
      </c>
      <c r="J286">
        <v>121586</v>
      </c>
      <c r="K286">
        <v>40758</v>
      </c>
      <c r="L286">
        <v>17396</v>
      </c>
      <c r="M286">
        <v>204772</v>
      </c>
      <c r="N286">
        <v>0.94</v>
      </c>
      <c r="O286">
        <v>14882</v>
      </c>
      <c r="P286">
        <v>6.57</v>
      </c>
      <c r="Q286">
        <v>16543</v>
      </c>
      <c r="R286">
        <v>19435.400000000001</v>
      </c>
      <c r="S286">
        <v>163964</v>
      </c>
      <c r="U286">
        <f t="shared" si="21"/>
        <v>0.14912226770430534</v>
      </c>
      <c r="V286">
        <f t="shared" si="22"/>
        <v>3.5394049217726146E-2</v>
      </c>
      <c r="W286">
        <f t="shared" si="23"/>
        <v>0.1032310256119857</v>
      </c>
      <c r="Y286" t="str">
        <f t="shared" si="24"/>
        <v>YES</v>
      </c>
    </row>
    <row r="287" spans="1:25" x14ac:dyDescent="0.25">
      <c r="A287" t="s">
        <v>111</v>
      </c>
      <c r="B287" s="1">
        <v>2017</v>
      </c>
      <c r="C287">
        <v>20310</v>
      </c>
      <c r="D287">
        <v>6220</v>
      </c>
      <c r="E287">
        <v>18658</v>
      </c>
      <c r="F287">
        <v>1376</v>
      </c>
      <c r="G287">
        <f t="shared" si="20"/>
        <v>20034</v>
      </c>
      <c r="H287">
        <v>135658</v>
      </c>
      <c r="I287">
        <v>146246</v>
      </c>
      <c r="J287">
        <v>121370</v>
      </c>
      <c r="K287">
        <v>44922</v>
      </c>
      <c r="L287">
        <v>16602</v>
      </c>
      <c r="M287">
        <v>198711</v>
      </c>
      <c r="N287">
        <v>1.01</v>
      </c>
      <c r="O287">
        <v>13482</v>
      </c>
      <c r="P287">
        <v>5</v>
      </c>
      <c r="Q287">
        <v>12660</v>
      </c>
      <c r="R287">
        <v>27227.4</v>
      </c>
      <c r="S287">
        <v>160880</v>
      </c>
      <c r="U287">
        <f t="shared" si="21"/>
        <v>0.13887559317861686</v>
      </c>
      <c r="V287">
        <f t="shared" si="22"/>
        <v>4.2531077773067298E-2</v>
      </c>
      <c r="W287">
        <f t="shared" si="23"/>
        <v>0.13698836207486018</v>
      </c>
      <c r="Y287" t="str">
        <f t="shared" si="24"/>
        <v>YES</v>
      </c>
    </row>
    <row r="288" spans="1:25" x14ac:dyDescent="0.25">
      <c r="A288" t="s">
        <v>111</v>
      </c>
      <c r="B288" s="1">
        <v>2018</v>
      </c>
      <c r="C288">
        <v>12659</v>
      </c>
      <c r="D288">
        <v>8257</v>
      </c>
      <c r="E288">
        <v>10436</v>
      </c>
      <c r="F288">
        <v>1170</v>
      </c>
      <c r="G288">
        <f t="shared" si="20"/>
        <v>11606</v>
      </c>
      <c r="H288">
        <v>99262</v>
      </c>
      <c r="I288">
        <v>117460</v>
      </c>
      <c r="J288">
        <v>115733</v>
      </c>
      <c r="K288">
        <v>41857</v>
      </c>
      <c r="L288">
        <v>14091</v>
      </c>
      <c r="M288">
        <v>185788</v>
      </c>
      <c r="N288">
        <v>0.85</v>
      </c>
      <c r="O288">
        <v>8924</v>
      </c>
      <c r="P288">
        <v>4.0599999999999996</v>
      </c>
      <c r="Q288">
        <v>7368</v>
      </c>
      <c r="R288">
        <v>9976.2000000000007</v>
      </c>
      <c r="S288">
        <v>155813</v>
      </c>
      <c r="U288">
        <f t="shared" si="21"/>
        <v>0.10777285884556445</v>
      </c>
      <c r="V288">
        <f t="shared" si="22"/>
        <v>7.0296271071002892E-2</v>
      </c>
      <c r="W288">
        <f t="shared" si="23"/>
        <v>9.8808104886769971E-2</v>
      </c>
      <c r="Y288" t="str">
        <f t="shared" si="24"/>
        <v>YES</v>
      </c>
    </row>
    <row r="289" spans="1:25" x14ac:dyDescent="0.25">
      <c r="A289" t="s">
        <v>112</v>
      </c>
      <c r="B289" s="1">
        <v>2010</v>
      </c>
      <c r="C289">
        <v>1042</v>
      </c>
      <c r="D289">
        <v>1459</v>
      </c>
      <c r="E289">
        <v>3913</v>
      </c>
      <c r="F289">
        <v>56</v>
      </c>
      <c r="G289">
        <f t="shared" si="20"/>
        <v>3969</v>
      </c>
      <c r="H289">
        <v>27062</v>
      </c>
      <c r="I289">
        <v>23896.5</v>
      </c>
      <c r="J289">
        <v>9031</v>
      </c>
      <c r="K289">
        <v>7362</v>
      </c>
      <c r="L289">
        <v>1256</v>
      </c>
      <c r="M289">
        <v>16499</v>
      </c>
      <c r="N289">
        <v>1.55</v>
      </c>
      <c r="O289">
        <v>2734</v>
      </c>
      <c r="P289">
        <v>16.829999999999998</v>
      </c>
      <c r="Q289">
        <v>564</v>
      </c>
      <c r="R289">
        <v>19493.599999999999</v>
      </c>
      <c r="S289">
        <v>13955</v>
      </c>
      <c r="U289">
        <f t="shared" si="21"/>
        <v>4.3604711987111085E-2</v>
      </c>
      <c r="V289">
        <f t="shared" si="22"/>
        <v>6.1054966208440566E-2</v>
      </c>
      <c r="W289">
        <f t="shared" si="23"/>
        <v>0.16609126859581946</v>
      </c>
      <c r="Y289" t="str">
        <f t="shared" si="24"/>
        <v>YES</v>
      </c>
    </row>
    <row r="290" spans="1:25" x14ac:dyDescent="0.25">
      <c r="A290" t="s">
        <v>112</v>
      </c>
      <c r="B290" s="1">
        <v>2011</v>
      </c>
      <c r="C290">
        <v>0</v>
      </c>
      <c r="D290">
        <v>1551</v>
      </c>
      <c r="E290">
        <v>3398</v>
      </c>
      <c r="F290">
        <v>36</v>
      </c>
      <c r="G290">
        <f t="shared" si="20"/>
        <v>3434</v>
      </c>
      <c r="H290">
        <v>27179</v>
      </c>
      <c r="I290">
        <v>27120.5</v>
      </c>
      <c r="J290">
        <v>11593</v>
      </c>
      <c r="K290">
        <v>6074</v>
      </c>
      <c r="L290">
        <v>1267</v>
      </c>
      <c r="M290">
        <v>17998</v>
      </c>
      <c r="N290">
        <v>1.45</v>
      </c>
      <c r="O290">
        <v>3073</v>
      </c>
      <c r="P290">
        <v>15.65</v>
      </c>
      <c r="Q290">
        <v>0</v>
      </c>
      <c r="R290">
        <v>19589.400000000001</v>
      </c>
      <c r="S290">
        <v>16018</v>
      </c>
      <c r="U290">
        <f t="shared" si="21"/>
        <v>0</v>
      </c>
      <c r="V290">
        <f t="shared" si="22"/>
        <v>5.7189211113364426E-2</v>
      </c>
      <c r="W290">
        <f t="shared" si="23"/>
        <v>0.12662008443797126</v>
      </c>
      <c r="Y290" t="str">
        <f t="shared" si="24"/>
        <v>YES</v>
      </c>
    </row>
    <row r="291" spans="1:25" x14ac:dyDescent="0.25">
      <c r="A291" t="s">
        <v>112</v>
      </c>
      <c r="B291" s="1">
        <v>2012</v>
      </c>
      <c r="C291">
        <v>0</v>
      </c>
      <c r="D291">
        <v>1938</v>
      </c>
      <c r="E291">
        <v>5088</v>
      </c>
      <c r="F291">
        <v>55</v>
      </c>
      <c r="G291">
        <f t="shared" si="20"/>
        <v>5143</v>
      </c>
      <c r="H291">
        <v>33913</v>
      </c>
      <c r="I291">
        <v>30546</v>
      </c>
      <c r="J291">
        <v>11895</v>
      </c>
      <c r="K291">
        <v>8397</v>
      </c>
      <c r="L291">
        <v>2220</v>
      </c>
      <c r="M291">
        <v>20530</v>
      </c>
      <c r="N291">
        <v>1.58</v>
      </c>
      <c r="O291">
        <v>3546</v>
      </c>
      <c r="P291">
        <v>16.239999999999998</v>
      </c>
      <c r="Q291">
        <v>0</v>
      </c>
      <c r="R291">
        <v>15874.5</v>
      </c>
      <c r="S291">
        <v>17601</v>
      </c>
      <c r="U291">
        <f t="shared" si="21"/>
        <v>0</v>
      </c>
      <c r="V291">
        <f t="shared" si="22"/>
        <v>6.3445295619721079E-2</v>
      </c>
      <c r="W291">
        <f t="shared" si="23"/>
        <v>0.16836901721993058</v>
      </c>
      <c r="Y291" t="str">
        <f t="shared" si="24"/>
        <v>YES</v>
      </c>
    </row>
    <row r="292" spans="1:25" x14ac:dyDescent="0.25">
      <c r="A292" t="s">
        <v>112</v>
      </c>
      <c r="B292" s="1">
        <v>2013</v>
      </c>
      <c r="C292">
        <v>1648</v>
      </c>
      <c r="D292">
        <v>1834</v>
      </c>
      <c r="E292">
        <v>7279</v>
      </c>
      <c r="F292">
        <v>94</v>
      </c>
      <c r="G292">
        <f t="shared" si="20"/>
        <v>7373</v>
      </c>
      <c r="H292">
        <v>39534</v>
      </c>
      <c r="I292">
        <v>36723.5</v>
      </c>
      <c r="J292">
        <v>14273</v>
      </c>
      <c r="K292">
        <v>10126</v>
      </c>
      <c r="L292">
        <v>1593</v>
      </c>
      <c r="M292">
        <v>24473</v>
      </c>
      <c r="N292">
        <v>2.0699999999999998</v>
      </c>
      <c r="O292" t="s">
        <v>1</v>
      </c>
      <c r="P292">
        <v>14.59</v>
      </c>
      <c r="Q292">
        <v>1648</v>
      </c>
      <c r="R292">
        <v>8598.6</v>
      </c>
      <c r="S292">
        <v>19357</v>
      </c>
      <c r="U292">
        <f t="shared" si="21"/>
        <v>4.4875896905251407E-2</v>
      </c>
      <c r="V292">
        <f t="shared" si="22"/>
        <v>4.994077361907226E-2</v>
      </c>
      <c r="W292">
        <f t="shared" si="23"/>
        <v>0.20077062371505983</v>
      </c>
      <c r="Y292" t="str">
        <f t="shared" si="24"/>
        <v>YES</v>
      </c>
    </row>
    <row r="293" spans="1:25" x14ac:dyDescent="0.25">
      <c r="A293" t="s">
        <v>112</v>
      </c>
      <c r="B293" s="1">
        <v>2014</v>
      </c>
      <c r="C293">
        <v>9088</v>
      </c>
      <c r="D293">
        <v>2189</v>
      </c>
      <c r="E293">
        <v>8933</v>
      </c>
      <c r="F293">
        <v>27</v>
      </c>
      <c r="G293">
        <f t="shared" si="20"/>
        <v>8960</v>
      </c>
      <c r="H293">
        <v>34345</v>
      </c>
      <c r="I293">
        <v>36939.5</v>
      </c>
      <c r="J293">
        <v>14557</v>
      </c>
      <c r="K293">
        <v>19600</v>
      </c>
      <c r="L293">
        <v>5391</v>
      </c>
      <c r="M293">
        <v>34231</v>
      </c>
      <c r="N293">
        <v>2.15</v>
      </c>
      <c r="O293" t="s">
        <v>1</v>
      </c>
      <c r="P293">
        <v>7.68</v>
      </c>
      <c r="Q293">
        <v>6493</v>
      </c>
      <c r="R293">
        <v>10092.6</v>
      </c>
      <c r="S293">
        <v>19858</v>
      </c>
      <c r="U293">
        <f t="shared" si="21"/>
        <v>0.24602390395105511</v>
      </c>
      <c r="V293">
        <f t="shared" si="22"/>
        <v>5.9259058731168532E-2</v>
      </c>
      <c r="W293">
        <f t="shared" si="23"/>
        <v>0.24255877854329377</v>
      </c>
      <c r="Y293" t="str">
        <f t="shared" si="24"/>
        <v>YES</v>
      </c>
    </row>
    <row r="294" spans="1:25" x14ac:dyDescent="0.25">
      <c r="A294" t="s">
        <v>112</v>
      </c>
      <c r="B294" s="1">
        <v>2015</v>
      </c>
      <c r="C294">
        <v>27902</v>
      </c>
      <c r="D294">
        <v>2264</v>
      </c>
      <c r="E294">
        <v>6832</v>
      </c>
      <c r="F294">
        <v>29</v>
      </c>
      <c r="G294">
        <f t="shared" si="20"/>
        <v>6861</v>
      </c>
      <c r="H294">
        <v>33079</v>
      </c>
      <c r="I294">
        <v>33712</v>
      </c>
      <c r="J294">
        <v>47807</v>
      </c>
      <c r="K294">
        <v>11810</v>
      </c>
      <c r="L294">
        <v>5071</v>
      </c>
      <c r="M294">
        <v>59690</v>
      </c>
      <c r="N294">
        <v>1.56</v>
      </c>
      <c r="O294">
        <v>3039</v>
      </c>
      <c r="P294">
        <v>6.42</v>
      </c>
      <c r="Q294">
        <v>27305</v>
      </c>
      <c r="R294">
        <v>3694.2</v>
      </c>
      <c r="S294">
        <v>22000</v>
      </c>
      <c r="U294">
        <f t="shared" si="21"/>
        <v>0.82765780730897009</v>
      </c>
      <c r="V294">
        <f t="shared" si="22"/>
        <v>6.715709539629805E-2</v>
      </c>
      <c r="W294">
        <f t="shared" si="23"/>
        <v>0.20351803512102515</v>
      </c>
      <c r="Y294" t="str">
        <f t="shared" si="24"/>
        <v>NO</v>
      </c>
    </row>
    <row r="295" spans="1:25" x14ac:dyDescent="0.25">
      <c r="A295" t="s">
        <v>112</v>
      </c>
      <c r="B295" s="1">
        <v>2016</v>
      </c>
      <c r="C295">
        <v>37141</v>
      </c>
      <c r="D295">
        <v>2582</v>
      </c>
      <c r="E295">
        <v>6303</v>
      </c>
      <c r="F295">
        <v>69</v>
      </c>
      <c r="G295">
        <f t="shared" si="20"/>
        <v>6372</v>
      </c>
      <c r="H295">
        <v>33235</v>
      </c>
      <c r="I295">
        <v>33157</v>
      </c>
      <c r="J295">
        <v>64197</v>
      </c>
      <c r="K295">
        <v>10735</v>
      </c>
      <c r="L295">
        <v>10399</v>
      </c>
      <c r="M295">
        <v>75006</v>
      </c>
      <c r="N295">
        <v>1.38</v>
      </c>
      <c r="O295">
        <v>2277</v>
      </c>
      <c r="P295">
        <v>3.09</v>
      </c>
      <c r="Q295">
        <v>31115</v>
      </c>
      <c r="R295">
        <v>110.6</v>
      </c>
      <c r="S295">
        <v>23759</v>
      </c>
      <c r="U295">
        <f t="shared" si="21"/>
        <v>1.1201556232469765</v>
      </c>
      <c r="V295">
        <f t="shared" si="22"/>
        <v>7.7871942576228245E-2</v>
      </c>
      <c r="W295">
        <f t="shared" si="23"/>
        <v>0.19217661428959193</v>
      </c>
      <c r="Y295" t="str">
        <f t="shared" si="24"/>
        <v>NO</v>
      </c>
    </row>
    <row r="296" spans="1:25" x14ac:dyDescent="0.25">
      <c r="A296" t="s">
        <v>112</v>
      </c>
      <c r="B296" s="1">
        <v>2017</v>
      </c>
      <c r="C296">
        <v>42347</v>
      </c>
      <c r="D296">
        <v>2108</v>
      </c>
      <c r="E296">
        <v>6402</v>
      </c>
      <c r="F296">
        <v>113</v>
      </c>
      <c r="G296">
        <f t="shared" si="20"/>
        <v>6515</v>
      </c>
      <c r="H296">
        <v>29966</v>
      </c>
      <c r="I296">
        <v>31600.5</v>
      </c>
      <c r="J296">
        <v>70103</v>
      </c>
      <c r="K296">
        <v>10269</v>
      </c>
      <c r="L296">
        <v>7246</v>
      </c>
      <c r="M296">
        <v>80547</v>
      </c>
      <c r="N296">
        <v>1.4</v>
      </c>
      <c r="O296">
        <v>1366</v>
      </c>
      <c r="P296">
        <v>1.54</v>
      </c>
      <c r="Q296">
        <v>38898</v>
      </c>
      <c r="R296">
        <v>5606</v>
      </c>
      <c r="S296">
        <v>23737</v>
      </c>
      <c r="U296">
        <f t="shared" si="21"/>
        <v>1.3400737330105537</v>
      </c>
      <c r="V296">
        <f t="shared" si="22"/>
        <v>6.670780525624595E-2</v>
      </c>
      <c r="W296">
        <f t="shared" si="23"/>
        <v>0.2061676239300011</v>
      </c>
      <c r="Y296" t="str">
        <f t="shared" si="24"/>
        <v>NO</v>
      </c>
    </row>
    <row r="297" spans="1:25" x14ac:dyDescent="0.25">
      <c r="A297" t="s">
        <v>112</v>
      </c>
      <c r="B297" s="1">
        <v>2018</v>
      </c>
      <c r="C297">
        <v>48661</v>
      </c>
      <c r="D297">
        <v>4001</v>
      </c>
      <c r="E297">
        <v>5849</v>
      </c>
      <c r="F297">
        <v>105</v>
      </c>
      <c r="G297">
        <f t="shared" si="20"/>
        <v>5954</v>
      </c>
      <c r="H297">
        <v>19750</v>
      </c>
      <c r="I297">
        <v>24858</v>
      </c>
      <c r="J297">
        <v>74683</v>
      </c>
      <c r="K297">
        <v>11708</v>
      </c>
      <c r="L297">
        <v>11320</v>
      </c>
      <c r="M297">
        <v>89469</v>
      </c>
      <c r="N297">
        <v>1.1200000000000001</v>
      </c>
      <c r="O297">
        <v>3031</v>
      </c>
      <c r="P297">
        <v>3.08</v>
      </c>
      <c r="Q297">
        <v>42325</v>
      </c>
      <c r="R297">
        <v>10534.1</v>
      </c>
      <c r="S297">
        <v>24108</v>
      </c>
      <c r="U297">
        <f t="shared" si="21"/>
        <v>1.9575589347493765</v>
      </c>
      <c r="V297">
        <f t="shared" si="22"/>
        <v>0.16095421996942635</v>
      </c>
      <c r="W297">
        <f t="shared" si="23"/>
        <v>0.23952047630541476</v>
      </c>
      <c r="Y297" t="str">
        <f t="shared" si="24"/>
        <v>NO</v>
      </c>
    </row>
    <row r="298" spans="1:25" x14ac:dyDescent="0.25">
      <c r="A298" t="s">
        <v>113</v>
      </c>
      <c r="B298" s="1">
        <v>2010</v>
      </c>
      <c r="C298">
        <v>1632</v>
      </c>
      <c r="D298">
        <v>1578</v>
      </c>
      <c r="E298">
        <v>705</v>
      </c>
      <c r="F298">
        <v>0</v>
      </c>
      <c r="G298">
        <f t="shared" si="20"/>
        <v>705</v>
      </c>
      <c r="H298">
        <v>37800</v>
      </c>
      <c r="I298">
        <v>37791.5</v>
      </c>
      <c r="J298">
        <v>19153</v>
      </c>
      <c r="K298">
        <v>2419</v>
      </c>
      <c r="L298">
        <v>3001</v>
      </c>
      <c r="M298">
        <v>21572</v>
      </c>
      <c r="N298">
        <v>2.93</v>
      </c>
      <c r="O298">
        <v>1143</v>
      </c>
      <c r="P298">
        <v>5.38</v>
      </c>
      <c r="Q298">
        <v>1263</v>
      </c>
      <c r="R298">
        <v>6</v>
      </c>
      <c r="S298">
        <v>12922</v>
      </c>
      <c r="U298">
        <f t="shared" si="21"/>
        <v>4.3184313933027269E-2</v>
      </c>
      <c r="V298">
        <f t="shared" si="22"/>
        <v>4.1755421192596218E-2</v>
      </c>
      <c r="W298">
        <f t="shared" si="23"/>
        <v>1.865498855562759E-2</v>
      </c>
      <c r="Y298" t="str">
        <f t="shared" si="24"/>
        <v>YES</v>
      </c>
    </row>
    <row r="299" spans="1:25" x14ac:dyDescent="0.25">
      <c r="A299" t="s">
        <v>113</v>
      </c>
      <c r="B299" s="1">
        <v>2011</v>
      </c>
      <c r="C299">
        <v>1645</v>
      </c>
      <c r="D299">
        <v>1658</v>
      </c>
      <c r="E299">
        <v>692</v>
      </c>
      <c r="F299">
        <v>0</v>
      </c>
      <c r="G299">
        <f t="shared" si="20"/>
        <v>692</v>
      </c>
      <c r="H299">
        <v>24640</v>
      </c>
      <c r="I299">
        <v>31220</v>
      </c>
      <c r="J299">
        <v>25975</v>
      </c>
      <c r="K299">
        <v>2676</v>
      </c>
      <c r="L299">
        <v>3427</v>
      </c>
      <c r="M299">
        <v>28651</v>
      </c>
      <c r="N299">
        <v>2.85</v>
      </c>
      <c r="O299">
        <v>436</v>
      </c>
      <c r="P299">
        <v>1.74</v>
      </c>
      <c r="Q299">
        <v>1069</v>
      </c>
      <c r="R299">
        <v>3.1</v>
      </c>
      <c r="S299">
        <v>11934</v>
      </c>
      <c r="U299">
        <f t="shared" si="21"/>
        <v>5.2690582959641255E-2</v>
      </c>
      <c r="V299">
        <f t="shared" si="22"/>
        <v>5.3106982703395263E-2</v>
      </c>
      <c r="W299">
        <f t="shared" si="23"/>
        <v>2.216527866752082E-2</v>
      </c>
      <c r="Y299" t="str">
        <f t="shared" si="24"/>
        <v>YES</v>
      </c>
    </row>
    <row r="300" spans="1:25" x14ac:dyDescent="0.25">
      <c r="A300" t="s">
        <v>113</v>
      </c>
      <c r="B300" s="1">
        <v>2012</v>
      </c>
      <c r="C300">
        <v>2573</v>
      </c>
      <c r="D300">
        <v>1345</v>
      </c>
      <c r="E300">
        <v>1678</v>
      </c>
      <c r="F300">
        <v>0</v>
      </c>
      <c r="G300">
        <f t="shared" si="20"/>
        <v>1678</v>
      </c>
      <c r="H300" t="s">
        <v>1</v>
      </c>
      <c r="I300">
        <v>22505</v>
      </c>
      <c r="J300">
        <v>34111</v>
      </c>
      <c r="K300">
        <v>3346</v>
      </c>
      <c r="L300">
        <v>4047</v>
      </c>
      <c r="M300">
        <v>37457</v>
      </c>
      <c r="N300">
        <v>1.85</v>
      </c>
      <c r="O300">
        <v>-20</v>
      </c>
      <c r="P300">
        <v>-0.06</v>
      </c>
      <c r="Q300">
        <v>2033</v>
      </c>
      <c r="R300">
        <v>80.599999999999994</v>
      </c>
      <c r="S300">
        <v>13319</v>
      </c>
      <c r="U300">
        <f t="shared" si="21"/>
        <v>0.11433014885580982</v>
      </c>
      <c r="V300">
        <f t="shared" si="22"/>
        <v>5.9764496778493666E-2</v>
      </c>
      <c r="W300">
        <f t="shared" si="23"/>
        <v>7.4561208620306602E-2</v>
      </c>
      <c r="Y300" t="str">
        <f t="shared" si="24"/>
        <v>YES</v>
      </c>
    </row>
    <row r="301" spans="1:25" x14ac:dyDescent="0.25">
      <c r="A301" t="s">
        <v>113</v>
      </c>
      <c r="B301" s="1">
        <v>2013</v>
      </c>
      <c r="C301">
        <v>4540</v>
      </c>
      <c r="D301">
        <v>2347</v>
      </c>
      <c r="E301">
        <v>940</v>
      </c>
      <c r="F301">
        <v>0</v>
      </c>
      <c r="G301">
        <f t="shared" si="20"/>
        <v>940</v>
      </c>
      <c r="H301">
        <v>13790</v>
      </c>
      <c r="I301">
        <v>13790</v>
      </c>
      <c r="J301">
        <v>34703</v>
      </c>
      <c r="K301">
        <v>3734</v>
      </c>
      <c r="L301">
        <v>3895</v>
      </c>
      <c r="M301">
        <v>38437</v>
      </c>
      <c r="N301">
        <v>1.75</v>
      </c>
      <c r="O301" t="s">
        <v>1</v>
      </c>
      <c r="P301">
        <v>2.0699999999999998</v>
      </c>
      <c r="Q301">
        <v>2457</v>
      </c>
      <c r="R301" t="s">
        <v>1</v>
      </c>
      <c r="S301">
        <v>14105</v>
      </c>
      <c r="U301">
        <f t="shared" si="21"/>
        <v>0.3292240754169688</v>
      </c>
      <c r="V301">
        <f t="shared" si="22"/>
        <v>0.17019579405366209</v>
      </c>
      <c r="W301">
        <f t="shared" si="23"/>
        <v>6.8165337200870202E-2</v>
      </c>
      <c r="Y301" t="str">
        <f t="shared" si="24"/>
        <v>YES</v>
      </c>
    </row>
    <row r="302" spans="1:25" x14ac:dyDescent="0.25">
      <c r="A302" t="s">
        <v>113</v>
      </c>
      <c r="B302" s="1">
        <v>2014</v>
      </c>
      <c r="C302">
        <v>4987</v>
      </c>
      <c r="D302">
        <v>3759</v>
      </c>
      <c r="E302">
        <v>651</v>
      </c>
      <c r="F302">
        <v>0</v>
      </c>
      <c r="G302">
        <f t="shared" si="20"/>
        <v>651</v>
      </c>
      <c r="H302">
        <v>9100</v>
      </c>
      <c r="I302">
        <v>11445</v>
      </c>
      <c r="J302">
        <v>37134</v>
      </c>
      <c r="K302">
        <v>4556</v>
      </c>
      <c r="L302">
        <v>3822</v>
      </c>
      <c r="M302">
        <v>41690</v>
      </c>
      <c r="N302">
        <v>0.78</v>
      </c>
      <c r="O302">
        <v>1410</v>
      </c>
      <c r="P302">
        <v>2.78</v>
      </c>
      <c r="Q302">
        <v>3120</v>
      </c>
      <c r="R302">
        <v>2070.6999999999998</v>
      </c>
      <c r="S302">
        <v>15271</v>
      </c>
      <c r="U302">
        <f t="shared" si="21"/>
        <v>0.43573612931411099</v>
      </c>
      <c r="V302">
        <f t="shared" si="22"/>
        <v>0.32844036697247708</v>
      </c>
      <c r="W302">
        <f t="shared" si="23"/>
        <v>5.6880733944954132E-2</v>
      </c>
      <c r="Y302" t="str">
        <f t="shared" si="24"/>
        <v>NO</v>
      </c>
    </row>
    <row r="303" spans="1:25" x14ac:dyDescent="0.25">
      <c r="A303" t="s">
        <v>113</v>
      </c>
      <c r="B303" s="1">
        <v>2015</v>
      </c>
      <c r="C303">
        <v>4325</v>
      </c>
      <c r="D303">
        <v>3501</v>
      </c>
      <c r="E303">
        <v>1915</v>
      </c>
      <c r="F303">
        <v>0</v>
      </c>
      <c r="G303">
        <f t="shared" si="20"/>
        <v>1915</v>
      </c>
      <c r="H303">
        <v>10850</v>
      </c>
      <c r="I303">
        <v>9975</v>
      </c>
      <c r="J303">
        <v>37892</v>
      </c>
      <c r="K303">
        <v>5590</v>
      </c>
      <c r="L303">
        <v>4323</v>
      </c>
      <c r="M303">
        <v>43482</v>
      </c>
      <c r="N303">
        <v>0.61</v>
      </c>
      <c r="O303">
        <v>1788</v>
      </c>
      <c r="P303">
        <v>3.56</v>
      </c>
      <c r="Q303">
        <v>3145</v>
      </c>
      <c r="R303">
        <v>552.5</v>
      </c>
      <c r="S303">
        <v>16107</v>
      </c>
      <c r="U303">
        <f t="shared" si="21"/>
        <v>0.43358395989974935</v>
      </c>
      <c r="V303">
        <f t="shared" si="22"/>
        <v>0.35097744360902255</v>
      </c>
      <c r="W303">
        <f t="shared" si="23"/>
        <v>0.19197994987468672</v>
      </c>
      <c r="Y303" t="str">
        <f t="shared" si="24"/>
        <v>NO</v>
      </c>
    </row>
    <row r="304" spans="1:25" x14ac:dyDescent="0.25">
      <c r="A304" t="s">
        <v>113</v>
      </c>
      <c r="B304" s="1">
        <v>2016</v>
      </c>
      <c r="C304">
        <v>4802</v>
      </c>
      <c r="D304">
        <v>5393</v>
      </c>
      <c r="E304">
        <v>426</v>
      </c>
      <c r="F304">
        <v>0</v>
      </c>
      <c r="G304">
        <f t="shared" si="20"/>
        <v>426</v>
      </c>
      <c r="H304">
        <v>13230</v>
      </c>
      <c r="I304">
        <v>12040</v>
      </c>
      <c r="J304">
        <v>38079</v>
      </c>
      <c r="K304">
        <v>6002</v>
      </c>
      <c r="L304">
        <v>5914</v>
      </c>
      <c r="M304">
        <v>44081</v>
      </c>
      <c r="N304">
        <v>0.71</v>
      </c>
      <c r="O304">
        <v>1725</v>
      </c>
      <c r="P304">
        <v>3.13</v>
      </c>
      <c r="Q304">
        <v>2475</v>
      </c>
      <c r="R304">
        <v>2062.8000000000002</v>
      </c>
      <c r="S304">
        <v>16112</v>
      </c>
      <c r="U304">
        <f t="shared" si="21"/>
        <v>0.39883720930232558</v>
      </c>
      <c r="V304">
        <f t="shared" si="22"/>
        <v>0.44792358803986709</v>
      </c>
      <c r="W304">
        <f t="shared" si="23"/>
        <v>3.5382059800664452E-2</v>
      </c>
      <c r="Y304" t="str">
        <f t="shared" si="24"/>
        <v>NO</v>
      </c>
    </row>
    <row r="305" spans="1:25" x14ac:dyDescent="0.25">
      <c r="A305" t="s">
        <v>113</v>
      </c>
      <c r="B305" s="1">
        <v>2017</v>
      </c>
      <c r="C305">
        <v>5897</v>
      </c>
      <c r="D305">
        <v>6008</v>
      </c>
      <c r="E305">
        <v>2410</v>
      </c>
      <c r="F305">
        <v>0</v>
      </c>
      <c r="G305">
        <f t="shared" si="20"/>
        <v>2410</v>
      </c>
      <c r="H305">
        <v>10920</v>
      </c>
      <c r="I305">
        <v>12075</v>
      </c>
      <c r="J305">
        <v>38747</v>
      </c>
      <c r="K305">
        <v>8620</v>
      </c>
      <c r="L305">
        <v>7929</v>
      </c>
      <c r="M305">
        <v>47367</v>
      </c>
      <c r="N305">
        <v>0.54</v>
      </c>
      <c r="O305">
        <v>1818</v>
      </c>
      <c r="P305">
        <v>3.55</v>
      </c>
      <c r="Q305">
        <v>1560</v>
      </c>
      <c r="R305">
        <v>497</v>
      </c>
      <c r="S305">
        <v>18217</v>
      </c>
      <c r="U305">
        <f t="shared" si="21"/>
        <v>0.48836438923395448</v>
      </c>
      <c r="V305">
        <f t="shared" si="22"/>
        <v>0.49755693581780536</v>
      </c>
      <c r="W305">
        <f t="shared" si="23"/>
        <v>0.19958592132505176</v>
      </c>
      <c r="Y305" t="str">
        <f t="shared" si="24"/>
        <v>NO</v>
      </c>
    </row>
    <row r="306" spans="1:25" x14ac:dyDescent="0.25">
      <c r="A306" t="s">
        <v>113</v>
      </c>
      <c r="B306" s="1">
        <v>2018</v>
      </c>
      <c r="C306">
        <v>1958</v>
      </c>
      <c r="D306">
        <v>2650</v>
      </c>
      <c r="E306">
        <v>3321</v>
      </c>
      <c r="F306">
        <v>0</v>
      </c>
      <c r="G306">
        <f t="shared" si="20"/>
        <v>3321</v>
      </c>
      <c r="H306">
        <v>13720</v>
      </c>
      <c r="I306">
        <v>12320</v>
      </c>
      <c r="J306">
        <v>38028</v>
      </c>
      <c r="K306">
        <v>6132</v>
      </c>
      <c r="L306">
        <v>4850</v>
      </c>
      <c r="M306">
        <v>44160</v>
      </c>
      <c r="N306">
        <v>0.59</v>
      </c>
      <c r="O306">
        <v>2273</v>
      </c>
      <c r="P306">
        <v>3.91</v>
      </c>
      <c r="Q306">
        <v>983</v>
      </c>
      <c r="R306">
        <v>3177.5</v>
      </c>
      <c r="S306">
        <v>18939</v>
      </c>
      <c r="U306">
        <f t="shared" si="21"/>
        <v>0.15892857142857142</v>
      </c>
      <c r="V306">
        <f t="shared" si="22"/>
        <v>0.21509740259740259</v>
      </c>
      <c r="W306">
        <f t="shared" si="23"/>
        <v>0.26956168831168831</v>
      </c>
      <c r="Y306" t="str">
        <f t="shared" si="24"/>
        <v>YES</v>
      </c>
    </row>
    <row r="307" spans="1:25" x14ac:dyDescent="0.25">
      <c r="A307" t="s">
        <v>114</v>
      </c>
      <c r="B307" s="1">
        <v>2010</v>
      </c>
      <c r="C307">
        <v>0</v>
      </c>
      <c r="D307">
        <v>1545</v>
      </c>
      <c r="E307">
        <v>4688</v>
      </c>
      <c r="F307">
        <v>469</v>
      </c>
      <c r="G307">
        <f t="shared" si="20"/>
        <v>5157</v>
      </c>
      <c r="H307">
        <v>17750</v>
      </c>
      <c r="I307">
        <v>13187.5</v>
      </c>
      <c r="J307">
        <v>863</v>
      </c>
      <c r="K307">
        <v>7760</v>
      </c>
      <c r="L307">
        <v>942</v>
      </c>
      <c r="M307">
        <v>16710</v>
      </c>
      <c r="N307">
        <v>1.1200000000000001</v>
      </c>
      <c r="O307">
        <v>1594</v>
      </c>
      <c r="P307">
        <v>9.35</v>
      </c>
      <c r="Q307">
        <v>0</v>
      </c>
      <c r="R307">
        <v>129098.1</v>
      </c>
      <c r="S307">
        <v>15625</v>
      </c>
      <c r="U307">
        <f t="shared" si="21"/>
        <v>0</v>
      </c>
      <c r="V307">
        <f t="shared" si="22"/>
        <v>0.1171563981042654</v>
      </c>
      <c r="W307">
        <f t="shared" si="23"/>
        <v>0.39105213270142181</v>
      </c>
      <c r="Y307" t="str">
        <f t="shared" si="24"/>
        <v>NO</v>
      </c>
    </row>
    <row r="308" spans="1:25" x14ac:dyDescent="0.25">
      <c r="A308" t="s">
        <v>114</v>
      </c>
      <c r="B308" s="1">
        <v>2011</v>
      </c>
      <c r="C308">
        <v>0</v>
      </c>
      <c r="D308">
        <v>1266</v>
      </c>
      <c r="E308">
        <v>2223</v>
      </c>
      <c r="F308">
        <v>422</v>
      </c>
      <c r="G308">
        <f t="shared" si="20"/>
        <v>2645</v>
      </c>
      <c r="H308">
        <v>13500</v>
      </c>
      <c r="I308">
        <v>15625</v>
      </c>
      <c r="J308">
        <v>1040</v>
      </c>
      <c r="K308">
        <v>11330</v>
      </c>
      <c r="L308">
        <v>920</v>
      </c>
      <c r="M308">
        <v>17571</v>
      </c>
      <c r="N308">
        <v>0.8</v>
      </c>
      <c r="O308">
        <v>984</v>
      </c>
      <c r="P308">
        <v>5.0999999999999996</v>
      </c>
      <c r="Q308">
        <v>0</v>
      </c>
      <c r="R308">
        <v>57432.6</v>
      </c>
      <c r="S308">
        <v>16496</v>
      </c>
      <c r="U308">
        <f t="shared" si="21"/>
        <v>0</v>
      </c>
      <c r="V308">
        <f t="shared" si="22"/>
        <v>8.1023999999999999E-2</v>
      </c>
      <c r="W308">
        <f t="shared" si="23"/>
        <v>0.16928000000000001</v>
      </c>
      <c r="Y308" t="str">
        <f t="shared" si="24"/>
        <v>YES</v>
      </c>
    </row>
    <row r="309" spans="1:25" x14ac:dyDescent="0.25">
      <c r="A309" t="s">
        <v>114</v>
      </c>
      <c r="B309" s="1">
        <v>2012</v>
      </c>
      <c r="C309">
        <v>0</v>
      </c>
      <c r="D309">
        <v>1719</v>
      </c>
      <c r="E309">
        <v>1700</v>
      </c>
      <c r="F309">
        <v>332</v>
      </c>
      <c r="G309">
        <f t="shared" si="20"/>
        <v>2032</v>
      </c>
      <c r="H309">
        <v>13000</v>
      </c>
      <c r="I309">
        <v>13250</v>
      </c>
      <c r="J309">
        <v>3503</v>
      </c>
      <c r="K309">
        <v>15583</v>
      </c>
      <c r="L309">
        <v>3389</v>
      </c>
      <c r="M309">
        <v>20188</v>
      </c>
      <c r="N309">
        <v>0.77</v>
      </c>
      <c r="O309">
        <v>1141</v>
      </c>
      <c r="P309">
        <v>5.36</v>
      </c>
      <c r="Q309">
        <v>0</v>
      </c>
      <c r="R309">
        <v>60156.800000000003</v>
      </c>
      <c r="S309">
        <v>16617</v>
      </c>
      <c r="U309">
        <f t="shared" si="21"/>
        <v>0</v>
      </c>
      <c r="V309">
        <f t="shared" si="22"/>
        <v>0.12973584905660376</v>
      </c>
      <c r="W309">
        <f t="shared" si="23"/>
        <v>0.15335849056603773</v>
      </c>
      <c r="Y309" t="str">
        <f t="shared" si="24"/>
        <v>YES</v>
      </c>
    </row>
    <row r="310" spans="1:25" x14ac:dyDescent="0.25">
      <c r="A310" t="s">
        <v>114</v>
      </c>
      <c r="B310" s="1">
        <v>2013</v>
      </c>
      <c r="C310">
        <v>2000</v>
      </c>
      <c r="D310">
        <v>2801</v>
      </c>
      <c r="E310">
        <v>6230</v>
      </c>
      <c r="F310">
        <v>238</v>
      </c>
      <c r="G310">
        <f t="shared" si="20"/>
        <v>6468</v>
      </c>
      <c r="H310">
        <v>14250</v>
      </c>
      <c r="I310">
        <v>13625</v>
      </c>
      <c r="J310">
        <v>5804</v>
      </c>
      <c r="K310">
        <v>12097</v>
      </c>
      <c r="L310">
        <v>1230</v>
      </c>
      <c r="M310">
        <v>19001</v>
      </c>
      <c r="N310">
        <v>0.89</v>
      </c>
      <c r="O310">
        <v>-15</v>
      </c>
      <c r="P310">
        <v>0.1</v>
      </c>
      <c r="Q310">
        <v>1800</v>
      </c>
      <c r="R310">
        <v>91487</v>
      </c>
      <c r="S310">
        <v>15812</v>
      </c>
      <c r="U310">
        <f t="shared" si="21"/>
        <v>0.14678899082568808</v>
      </c>
      <c r="V310">
        <f t="shared" si="22"/>
        <v>0.20557798165137614</v>
      </c>
      <c r="W310">
        <f t="shared" si="23"/>
        <v>0.47471559633027521</v>
      </c>
      <c r="Y310" t="str">
        <f t="shared" si="24"/>
        <v>NO</v>
      </c>
    </row>
    <row r="311" spans="1:25" x14ac:dyDescent="0.25">
      <c r="A311" t="s">
        <v>114</v>
      </c>
      <c r="B311" s="1">
        <v>2014</v>
      </c>
      <c r="C311">
        <v>1800</v>
      </c>
      <c r="D311">
        <v>2586</v>
      </c>
      <c r="E311">
        <v>3436</v>
      </c>
      <c r="F311">
        <v>114</v>
      </c>
      <c r="G311">
        <f t="shared" si="20"/>
        <v>3550</v>
      </c>
      <c r="H311">
        <v>12375</v>
      </c>
      <c r="I311">
        <v>13312.5</v>
      </c>
      <c r="J311">
        <v>8288</v>
      </c>
      <c r="K311">
        <v>9111</v>
      </c>
      <c r="L311">
        <v>1453</v>
      </c>
      <c r="M311">
        <v>18367</v>
      </c>
      <c r="N311">
        <v>0.82</v>
      </c>
      <c r="O311">
        <v>-579</v>
      </c>
      <c r="P311">
        <v>-3.49</v>
      </c>
      <c r="Q311">
        <v>1600</v>
      </c>
      <c r="R311">
        <v>113829.1</v>
      </c>
      <c r="S311">
        <v>15101</v>
      </c>
      <c r="U311">
        <f t="shared" si="21"/>
        <v>0.13521126760563379</v>
      </c>
      <c r="V311">
        <f t="shared" si="22"/>
        <v>0.19425352112676056</v>
      </c>
      <c r="W311">
        <f t="shared" si="23"/>
        <v>0.26666666666666666</v>
      </c>
      <c r="Y311" t="str">
        <f t="shared" si="24"/>
        <v>YES</v>
      </c>
    </row>
    <row r="312" spans="1:25" x14ac:dyDescent="0.25">
      <c r="A312" t="s">
        <v>114</v>
      </c>
      <c r="B312" s="1">
        <v>2015</v>
      </c>
      <c r="C312">
        <v>4755</v>
      </c>
      <c r="D312">
        <v>3230</v>
      </c>
      <c r="E312">
        <v>1051</v>
      </c>
      <c r="F312">
        <v>79</v>
      </c>
      <c r="G312">
        <f t="shared" si="20"/>
        <v>1130</v>
      </c>
      <c r="H312">
        <v>7250</v>
      </c>
      <c r="I312">
        <v>9812.5</v>
      </c>
      <c r="J312">
        <v>8951</v>
      </c>
      <c r="K312">
        <v>10086</v>
      </c>
      <c r="L312">
        <v>5042</v>
      </c>
      <c r="M312">
        <v>20004</v>
      </c>
      <c r="N312">
        <v>0.61</v>
      </c>
      <c r="O312">
        <v>-1649</v>
      </c>
      <c r="P312">
        <v>-8.67</v>
      </c>
      <c r="Q312">
        <v>1400</v>
      </c>
      <c r="R312">
        <v>18595.099999999999</v>
      </c>
      <c r="S312">
        <v>13348</v>
      </c>
      <c r="U312">
        <f t="shared" si="21"/>
        <v>0.48458598726114649</v>
      </c>
      <c r="V312">
        <f t="shared" si="22"/>
        <v>0.32917197452229302</v>
      </c>
      <c r="W312">
        <f t="shared" si="23"/>
        <v>0.11515923566878981</v>
      </c>
      <c r="Y312" t="str">
        <f t="shared" si="24"/>
        <v>NO</v>
      </c>
    </row>
    <row r="313" spans="1:25" x14ac:dyDescent="0.25">
      <c r="A313" t="s">
        <v>114</v>
      </c>
      <c r="B313" s="1">
        <v>2016</v>
      </c>
      <c r="C313">
        <v>2568</v>
      </c>
      <c r="D313">
        <v>3894</v>
      </c>
      <c r="E313">
        <v>1683</v>
      </c>
      <c r="F313">
        <v>77</v>
      </c>
      <c r="G313">
        <f t="shared" si="20"/>
        <v>1760</v>
      </c>
      <c r="H313">
        <v>7125</v>
      </c>
      <c r="I313">
        <v>7187.5</v>
      </c>
      <c r="J313">
        <v>7961</v>
      </c>
      <c r="K313">
        <v>8422</v>
      </c>
      <c r="L313">
        <v>3042</v>
      </c>
      <c r="M313">
        <v>17348</v>
      </c>
      <c r="N313">
        <v>0.53</v>
      </c>
      <c r="O313">
        <v>-192</v>
      </c>
      <c r="P313">
        <v>-1.81</v>
      </c>
      <c r="Q313">
        <v>1200</v>
      </c>
      <c r="R313">
        <v>30522.1</v>
      </c>
      <c r="S313">
        <v>12901</v>
      </c>
      <c r="U313">
        <f t="shared" si="21"/>
        <v>0.35728695652173914</v>
      </c>
      <c r="V313">
        <f t="shared" si="22"/>
        <v>0.54177391304347822</v>
      </c>
      <c r="W313">
        <f t="shared" si="23"/>
        <v>0.24486956521739131</v>
      </c>
      <c r="Y313" t="str">
        <f t="shared" si="24"/>
        <v>NO</v>
      </c>
    </row>
    <row r="314" spans="1:25" x14ac:dyDescent="0.25">
      <c r="A314" t="s">
        <v>114</v>
      </c>
      <c r="B314" s="1">
        <v>2017</v>
      </c>
      <c r="C314">
        <v>1331</v>
      </c>
      <c r="D314">
        <v>2614</v>
      </c>
      <c r="E314">
        <v>4832</v>
      </c>
      <c r="F314">
        <v>35</v>
      </c>
      <c r="G314">
        <f t="shared" si="20"/>
        <v>4867</v>
      </c>
      <c r="H314">
        <v>22250</v>
      </c>
      <c r="I314">
        <v>14687.5</v>
      </c>
      <c r="J314">
        <v>6803</v>
      </c>
      <c r="K314">
        <v>10447</v>
      </c>
      <c r="L314">
        <v>2008</v>
      </c>
      <c r="M314">
        <v>17249</v>
      </c>
      <c r="N314">
        <v>1.53</v>
      </c>
      <c r="O314">
        <v>1210</v>
      </c>
      <c r="P314">
        <v>10.09</v>
      </c>
      <c r="Q314">
        <v>1096</v>
      </c>
      <c r="R314">
        <v>191272.5</v>
      </c>
      <c r="S314">
        <v>14554</v>
      </c>
      <c r="U314">
        <f t="shared" si="21"/>
        <v>9.0621276595744676E-2</v>
      </c>
      <c r="V314">
        <f t="shared" si="22"/>
        <v>0.17797446808510639</v>
      </c>
      <c r="W314">
        <f t="shared" si="23"/>
        <v>0.33137021276595746</v>
      </c>
      <c r="Y314" t="str">
        <f t="shared" si="24"/>
        <v>NO</v>
      </c>
    </row>
    <row r="315" spans="1:25" x14ac:dyDescent="0.25">
      <c r="A315" t="s">
        <v>114</v>
      </c>
      <c r="B315" s="1">
        <v>2018</v>
      </c>
      <c r="C315">
        <v>2419</v>
      </c>
      <c r="D315">
        <v>3293</v>
      </c>
      <c r="E315">
        <v>1096</v>
      </c>
      <c r="F315">
        <v>35</v>
      </c>
      <c r="G315">
        <f t="shared" si="20"/>
        <v>1131</v>
      </c>
      <c r="H315">
        <v>7375</v>
      </c>
      <c r="I315">
        <v>14812.5</v>
      </c>
      <c r="J315">
        <v>6406</v>
      </c>
      <c r="K315">
        <v>9349</v>
      </c>
      <c r="L315">
        <v>2707</v>
      </c>
      <c r="M315">
        <v>16804</v>
      </c>
      <c r="N315">
        <v>1.18</v>
      </c>
      <c r="O315">
        <v>-978</v>
      </c>
      <c r="P315">
        <v>-4.6500000000000004</v>
      </c>
      <c r="Q315">
        <v>684</v>
      </c>
      <c r="R315">
        <v>216898.9</v>
      </c>
      <c r="S315">
        <v>13985</v>
      </c>
      <c r="U315">
        <f t="shared" si="21"/>
        <v>0.16330801687763713</v>
      </c>
      <c r="V315">
        <f t="shared" si="22"/>
        <v>0.22231223628691982</v>
      </c>
      <c r="W315">
        <f t="shared" si="23"/>
        <v>7.6354430379746832E-2</v>
      </c>
      <c r="Y315" t="str">
        <f t="shared" si="24"/>
        <v>YES</v>
      </c>
    </row>
    <row r="316" spans="1:25" x14ac:dyDescent="0.25">
      <c r="A316" t="s">
        <v>115</v>
      </c>
      <c r="B316" s="1">
        <v>2009</v>
      </c>
      <c r="C316">
        <v>965</v>
      </c>
      <c r="D316">
        <v>6931</v>
      </c>
      <c r="E316">
        <v>16510</v>
      </c>
      <c r="F316">
        <v>168</v>
      </c>
      <c r="G316">
        <f t="shared" si="20"/>
        <v>16678</v>
      </c>
      <c r="H316">
        <v>68513</v>
      </c>
      <c r="I316">
        <v>37944</v>
      </c>
      <c r="J316">
        <v>13876</v>
      </c>
      <c r="K316">
        <v>32417</v>
      </c>
      <c r="L316">
        <v>4082</v>
      </c>
      <c r="M316">
        <v>48097</v>
      </c>
      <c r="N316">
        <v>0.97</v>
      </c>
      <c r="O316">
        <v>6075</v>
      </c>
      <c r="P316">
        <v>10.33</v>
      </c>
      <c r="Q316">
        <v>795</v>
      </c>
      <c r="R316">
        <v>12083.8</v>
      </c>
      <c r="S316">
        <v>42086</v>
      </c>
      <c r="U316">
        <f t="shared" si="21"/>
        <v>2.5432215897111532E-2</v>
      </c>
      <c r="V316">
        <f t="shared" si="22"/>
        <v>0.18266392578536791</v>
      </c>
      <c r="W316">
        <f t="shared" si="23"/>
        <v>0.43954248366013071</v>
      </c>
      <c r="Y316" t="str">
        <f t="shared" si="24"/>
        <v>NO</v>
      </c>
    </row>
    <row r="317" spans="1:25" x14ac:dyDescent="0.25">
      <c r="A317" t="s">
        <v>115</v>
      </c>
      <c r="B317" s="1">
        <v>2011</v>
      </c>
      <c r="C317">
        <v>3687</v>
      </c>
      <c r="D317">
        <v>10648</v>
      </c>
      <c r="E317">
        <v>15719</v>
      </c>
      <c r="F317">
        <v>279</v>
      </c>
      <c r="G317">
        <f t="shared" si="20"/>
        <v>15998</v>
      </c>
      <c r="H317">
        <v>83475</v>
      </c>
      <c r="I317">
        <v>94500</v>
      </c>
      <c r="J317">
        <v>18208</v>
      </c>
      <c r="K317">
        <v>37670</v>
      </c>
      <c r="L317">
        <v>4319</v>
      </c>
      <c r="M317">
        <v>57110</v>
      </c>
      <c r="N317">
        <v>1.88</v>
      </c>
      <c r="O317">
        <v>5753</v>
      </c>
      <c r="P317">
        <v>9.6</v>
      </c>
      <c r="Q317">
        <v>3232</v>
      </c>
      <c r="R317">
        <v>21441</v>
      </c>
      <c r="S317">
        <v>48245</v>
      </c>
      <c r="U317">
        <f t="shared" si="21"/>
        <v>3.9015873015873018E-2</v>
      </c>
      <c r="V317">
        <f t="shared" si="22"/>
        <v>0.11267724867724868</v>
      </c>
      <c r="W317">
        <f t="shared" si="23"/>
        <v>0.1692910052910053</v>
      </c>
      <c r="Y317" t="str">
        <f t="shared" si="24"/>
        <v>YES</v>
      </c>
    </row>
    <row r="318" spans="1:25" x14ac:dyDescent="0.25">
      <c r="A318" t="s">
        <v>115</v>
      </c>
      <c r="B318" s="1">
        <v>2012</v>
      </c>
      <c r="C318">
        <v>10284</v>
      </c>
      <c r="D318">
        <v>9754</v>
      </c>
      <c r="E318">
        <v>10928</v>
      </c>
      <c r="F318">
        <v>166</v>
      </c>
      <c r="G318">
        <f t="shared" si="20"/>
        <v>11094</v>
      </c>
      <c r="H318">
        <v>73238</v>
      </c>
      <c r="I318">
        <v>78356.5</v>
      </c>
      <c r="J318">
        <v>29180</v>
      </c>
      <c r="K318">
        <v>39273</v>
      </c>
      <c r="L318">
        <v>7624</v>
      </c>
      <c r="M318">
        <v>69831</v>
      </c>
      <c r="N318">
        <v>1.41</v>
      </c>
      <c r="O318">
        <v>8674</v>
      </c>
      <c r="P318">
        <v>11.83</v>
      </c>
      <c r="Q318">
        <v>9029</v>
      </c>
      <c r="R318">
        <v>14436</v>
      </c>
      <c r="S318">
        <v>51798</v>
      </c>
      <c r="U318">
        <f t="shared" si="21"/>
        <v>0.13124629099053683</v>
      </c>
      <c r="V318">
        <f t="shared" si="22"/>
        <v>0.12448233394804516</v>
      </c>
      <c r="W318">
        <f t="shared" si="23"/>
        <v>0.14158365930076</v>
      </c>
      <c r="Y318" t="str">
        <f t="shared" si="24"/>
        <v>YES</v>
      </c>
    </row>
    <row r="319" spans="1:25" x14ac:dyDescent="0.25">
      <c r="A319" t="s">
        <v>115</v>
      </c>
      <c r="B319" s="1">
        <v>2013</v>
      </c>
      <c r="C319">
        <v>17376</v>
      </c>
      <c r="D319">
        <v>23011</v>
      </c>
      <c r="E319">
        <v>4269</v>
      </c>
      <c r="F319">
        <v>72</v>
      </c>
      <c r="G319">
        <f t="shared" si="20"/>
        <v>4341</v>
      </c>
      <c r="H319">
        <v>102375</v>
      </c>
      <c r="I319">
        <v>87806.5</v>
      </c>
      <c r="J319">
        <v>30463</v>
      </c>
      <c r="K319">
        <v>45579</v>
      </c>
      <c r="L319">
        <v>13661</v>
      </c>
      <c r="M319">
        <v>77580</v>
      </c>
      <c r="N319">
        <v>1.55</v>
      </c>
      <c r="O319">
        <v>7244</v>
      </c>
      <c r="P319">
        <v>8.58</v>
      </c>
      <c r="Q319">
        <v>8375</v>
      </c>
      <c r="R319">
        <v>8996.4</v>
      </c>
      <c r="S319">
        <v>53931</v>
      </c>
      <c r="U319">
        <f t="shared" si="21"/>
        <v>0.19788967787122821</v>
      </c>
      <c r="V319">
        <f t="shared" si="22"/>
        <v>0.26206488130149819</v>
      </c>
      <c r="W319">
        <f t="shared" si="23"/>
        <v>4.9438253432262991E-2</v>
      </c>
      <c r="Y319" t="str">
        <f t="shared" si="24"/>
        <v>YES</v>
      </c>
    </row>
    <row r="320" spans="1:25" x14ac:dyDescent="0.25">
      <c r="A320" t="s">
        <v>115</v>
      </c>
      <c r="B320" s="1">
        <v>2014</v>
      </c>
      <c r="C320">
        <v>10933</v>
      </c>
      <c r="D320">
        <v>17354</v>
      </c>
      <c r="E320">
        <v>11670</v>
      </c>
      <c r="F320">
        <v>81</v>
      </c>
      <c r="G320">
        <f t="shared" si="20"/>
        <v>11751</v>
      </c>
      <c r="H320">
        <v>100800</v>
      </c>
      <c r="I320">
        <v>101587.5</v>
      </c>
      <c r="J320">
        <v>29521</v>
      </c>
      <c r="K320">
        <v>43603</v>
      </c>
      <c r="L320">
        <v>5775</v>
      </c>
      <c r="M320">
        <v>74960</v>
      </c>
      <c r="N320">
        <v>1.68</v>
      </c>
      <c r="O320">
        <v>8454</v>
      </c>
      <c r="P320">
        <v>9.5399999999999991</v>
      </c>
      <c r="Q320">
        <v>10365</v>
      </c>
      <c r="R320">
        <v>7395.7</v>
      </c>
      <c r="S320">
        <v>57010</v>
      </c>
      <c r="U320">
        <f t="shared" si="21"/>
        <v>0.10762150855174112</v>
      </c>
      <c r="V320">
        <f t="shared" si="22"/>
        <v>0.17082810385135966</v>
      </c>
      <c r="W320">
        <f t="shared" si="23"/>
        <v>0.11567368032484311</v>
      </c>
      <c r="Y320" t="str">
        <f t="shared" si="24"/>
        <v>YES</v>
      </c>
    </row>
    <row r="321" spans="1:25" x14ac:dyDescent="0.25">
      <c r="A321" t="s">
        <v>115</v>
      </c>
      <c r="B321" s="1">
        <v>2015</v>
      </c>
      <c r="C321">
        <v>12578</v>
      </c>
      <c r="D321">
        <v>19019</v>
      </c>
      <c r="E321">
        <v>16416</v>
      </c>
      <c r="F321">
        <v>65</v>
      </c>
      <c r="G321">
        <f t="shared" si="20"/>
        <v>16481</v>
      </c>
      <c r="H321">
        <v>79065</v>
      </c>
      <c r="I321">
        <v>89932.5</v>
      </c>
      <c r="J321">
        <v>31610</v>
      </c>
      <c r="K321">
        <v>48676</v>
      </c>
      <c r="L321">
        <v>7717</v>
      </c>
      <c r="M321">
        <v>82435</v>
      </c>
      <c r="N321">
        <v>1.47</v>
      </c>
      <c r="O321">
        <v>9625</v>
      </c>
      <c r="P321">
        <v>10.73</v>
      </c>
      <c r="Q321">
        <v>11386</v>
      </c>
      <c r="R321">
        <v>1755.9</v>
      </c>
      <c r="S321">
        <v>61300</v>
      </c>
      <c r="U321">
        <f t="shared" si="21"/>
        <v>0.13986045089372584</v>
      </c>
      <c r="V321">
        <f t="shared" si="22"/>
        <v>0.21148083284685737</v>
      </c>
      <c r="W321">
        <f t="shared" si="23"/>
        <v>0.18325966697245155</v>
      </c>
      <c r="Y321" t="str">
        <f t="shared" si="24"/>
        <v>YES</v>
      </c>
    </row>
    <row r="322" spans="1:25" x14ac:dyDescent="0.25">
      <c r="A322" t="s">
        <v>115</v>
      </c>
      <c r="B322" s="1">
        <v>2016</v>
      </c>
      <c r="C322">
        <v>11900</v>
      </c>
      <c r="D322">
        <v>20249</v>
      </c>
      <c r="E322">
        <v>21952</v>
      </c>
      <c r="F322">
        <v>81</v>
      </c>
      <c r="G322">
        <f t="shared" si="20"/>
        <v>22033</v>
      </c>
      <c r="H322">
        <v>87255</v>
      </c>
      <c r="I322">
        <v>83160</v>
      </c>
      <c r="J322">
        <v>32653</v>
      </c>
      <c r="K322">
        <v>54842</v>
      </c>
      <c r="L322">
        <v>6786</v>
      </c>
      <c r="M322">
        <v>89867</v>
      </c>
      <c r="N322">
        <v>1.04</v>
      </c>
      <c r="O322">
        <v>14695</v>
      </c>
      <c r="P322">
        <v>15.12</v>
      </c>
      <c r="Q322">
        <v>10369</v>
      </c>
      <c r="R322">
        <v>3640.9</v>
      </c>
      <c r="S322">
        <v>69825</v>
      </c>
      <c r="U322">
        <f t="shared" si="21"/>
        <v>0.14309764309764308</v>
      </c>
      <c r="V322">
        <f t="shared" si="22"/>
        <v>0.24349446849446849</v>
      </c>
      <c r="W322">
        <f t="shared" si="23"/>
        <v>0.26494708994708993</v>
      </c>
      <c r="Y322" t="str">
        <f t="shared" si="24"/>
        <v>YES</v>
      </c>
    </row>
    <row r="323" spans="1:25" x14ac:dyDescent="0.25">
      <c r="A323" t="s">
        <v>115</v>
      </c>
      <c r="B323" s="1">
        <v>2017</v>
      </c>
      <c r="C323">
        <v>11785</v>
      </c>
      <c r="D323">
        <v>19526</v>
      </c>
      <c r="E323">
        <v>32620</v>
      </c>
      <c r="F323">
        <v>363</v>
      </c>
      <c r="G323">
        <f t="shared" si="20"/>
        <v>32983</v>
      </c>
      <c r="H323">
        <v>140490</v>
      </c>
      <c r="I323">
        <v>113872.5</v>
      </c>
      <c r="J323">
        <v>36005</v>
      </c>
      <c r="K323">
        <v>62944</v>
      </c>
      <c r="L323">
        <v>10363</v>
      </c>
      <c r="M323">
        <v>101550</v>
      </c>
      <c r="N323">
        <v>1.74</v>
      </c>
      <c r="O323">
        <v>17052</v>
      </c>
      <c r="P323">
        <v>15.67</v>
      </c>
      <c r="Q323">
        <v>10201</v>
      </c>
      <c r="R323">
        <v>10783.7</v>
      </c>
      <c r="S323">
        <v>77438</v>
      </c>
      <c r="U323">
        <f t="shared" si="21"/>
        <v>0.10349294166721552</v>
      </c>
      <c r="V323">
        <f t="shared" si="22"/>
        <v>0.17147248018617314</v>
      </c>
      <c r="W323">
        <f t="shared" si="23"/>
        <v>0.28964851039539835</v>
      </c>
      <c r="Y323" t="str">
        <f t="shared" si="24"/>
        <v>YES</v>
      </c>
    </row>
    <row r="324" spans="1:25" x14ac:dyDescent="0.25">
      <c r="A324" t="s">
        <v>115</v>
      </c>
      <c r="B324" s="1">
        <v>2018</v>
      </c>
      <c r="C324">
        <v>16695</v>
      </c>
      <c r="D324">
        <v>19202</v>
      </c>
      <c r="E324">
        <v>27204</v>
      </c>
      <c r="F324">
        <v>512</v>
      </c>
      <c r="G324">
        <f t="shared" si="20"/>
        <v>27716</v>
      </c>
      <c r="H324">
        <v>107100</v>
      </c>
      <c r="I324">
        <v>123795</v>
      </c>
      <c r="J324">
        <v>44725</v>
      </c>
      <c r="K324">
        <v>58270</v>
      </c>
      <c r="L324">
        <v>10112</v>
      </c>
      <c r="M324">
        <v>106106</v>
      </c>
      <c r="N324">
        <v>1.45</v>
      </c>
      <c r="O324">
        <v>13328</v>
      </c>
      <c r="P324">
        <v>10.83</v>
      </c>
      <c r="Q324">
        <v>14162</v>
      </c>
      <c r="R324">
        <v>8753.7999999999993</v>
      </c>
      <c r="S324">
        <v>78041</v>
      </c>
      <c r="U324">
        <f t="shared" si="21"/>
        <v>0.13486005089058525</v>
      </c>
      <c r="V324">
        <f t="shared" si="22"/>
        <v>0.15511127266852456</v>
      </c>
      <c r="W324">
        <f t="shared" si="23"/>
        <v>0.22388626358092006</v>
      </c>
      <c r="Y324" t="str">
        <f t="shared" si="24"/>
        <v>YES</v>
      </c>
    </row>
    <row r="325" spans="1:25" x14ac:dyDescent="0.25">
      <c r="A325" t="s">
        <v>117</v>
      </c>
      <c r="B325" s="1">
        <v>2010</v>
      </c>
      <c r="C325">
        <v>8003</v>
      </c>
      <c r="D325">
        <v>25226</v>
      </c>
      <c r="E325">
        <v>190</v>
      </c>
      <c r="F325">
        <v>0</v>
      </c>
      <c r="G325">
        <f t="shared" si="20"/>
        <v>190</v>
      </c>
      <c r="H325">
        <v>30600</v>
      </c>
      <c r="I325">
        <v>26340</v>
      </c>
      <c r="J325">
        <v>10460</v>
      </c>
      <c r="K325">
        <v>28923</v>
      </c>
      <c r="L325">
        <v>19474</v>
      </c>
      <c r="M325">
        <v>41004</v>
      </c>
      <c r="N325">
        <v>1.28</v>
      </c>
      <c r="O325">
        <v>2893</v>
      </c>
      <c r="P325">
        <v>7.13</v>
      </c>
      <c r="Q325">
        <v>2633</v>
      </c>
      <c r="R325">
        <v>19001.8</v>
      </c>
      <c r="S325">
        <v>17816</v>
      </c>
      <c r="U325">
        <f t="shared" si="21"/>
        <v>0.30383447228549737</v>
      </c>
      <c r="V325">
        <f t="shared" si="22"/>
        <v>0.95770690964312832</v>
      </c>
      <c r="W325">
        <f t="shared" si="23"/>
        <v>7.2133637053910403E-3</v>
      </c>
      <c r="Y325" t="str">
        <f t="shared" si="24"/>
        <v>NO</v>
      </c>
    </row>
    <row r="326" spans="1:25" x14ac:dyDescent="0.25">
      <c r="A326" t="s">
        <v>117</v>
      </c>
      <c r="B326" s="1">
        <v>2011</v>
      </c>
      <c r="C326">
        <v>16391</v>
      </c>
      <c r="D326">
        <v>30259</v>
      </c>
      <c r="E326">
        <v>87</v>
      </c>
      <c r="F326">
        <v>0</v>
      </c>
      <c r="G326">
        <f t="shared" si="20"/>
        <v>87</v>
      </c>
      <c r="H326">
        <v>27600</v>
      </c>
      <c r="I326">
        <v>29100</v>
      </c>
      <c r="J326">
        <v>13219</v>
      </c>
      <c r="K326">
        <v>36265</v>
      </c>
      <c r="L326">
        <v>28481</v>
      </c>
      <c r="M326">
        <v>51312</v>
      </c>
      <c r="N326">
        <v>1.63</v>
      </c>
      <c r="O326">
        <v>2756</v>
      </c>
      <c r="P326">
        <v>5.27</v>
      </c>
      <c r="Q326">
        <v>2886</v>
      </c>
      <c r="R326">
        <v>6230.3</v>
      </c>
      <c r="S326">
        <v>18781</v>
      </c>
      <c r="U326">
        <f t="shared" si="21"/>
        <v>0.56326460481099661</v>
      </c>
      <c r="V326">
        <f t="shared" si="22"/>
        <v>1.0398281786941581</v>
      </c>
      <c r="W326">
        <f t="shared" si="23"/>
        <v>2.9896907216494847E-3</v>
      </c>
      <c r="Y326" t="str">
        <f t="shared" si="24"/>
        <v>NO</v>
      </c>
    </row>
    <row r="327" spans="1:25" x14ac:dyDescent="0.25">
      <c r="A327" t="s">
        <v>117</v>
      </c>
      <c r="B327" s="1">
        <v>2012</v>
      </c>
      <c r="C327">
        <v>18898</v>
      </c>
      <c r="D327">
        <v>34336</v>
      </c>
      <c r="E327">
        <v>2883</v>
      </c>
      <c r="F327">
        <v>1</v>
      </c>
      <c r="G327">
        <f t="shared" si="20"/>
        <v>2884</v>
      </c>
      <c r="H327">
        <v>26251</v>
      </c>
      <c r="I327">
        <v>26925.5</v>
      </c>
      <c r="J327">
        <v>11345</v>
      </c>
      <c r="K327">
        <v>43520</v>
      </c>
      <c r="L327">
        <v>35374</v>
      </c>
      <c r="M327">
        <v>59655</v>
      </c>
      <c r="N327">
        <v>1.44</v>
      </c>
      <c r="O327">
        <v>3038</v>
      </c>
      <c r="P327">
        <v>4.82</v>
      </c>
      <c r="Q327">
        <v>3191</v>
      </c>
      <c r="R327">
        <v>1668.1</v>
      </c>
      <c r="S327">
        <v>19879</v>
      </c>
      <c r="U327">
        <f t="shared" si="21"/>
        <v>0.70186254665651515</v>
      </c>
      <c r="V327">
        <f t="shared" si="22"/>
        <v>1.275222372843587</v>
      </c>
      <c r="W327">
        <f t="shared" si="23"/>
        <v>0.10711036006759392</v>
      </c>
      <c r="Y327" t="str">
        <f t="shared" si="24"/>
        <v>NO</v>
      </c>
    </row>
    <row r="328" spans="1:25" x14ac:dyDescent="0.25">
      <c r="A328" t="s">
        <v>117</v>
      </c>
      <c r="B328" s="1">
        <v>2013</v>
      </c>
      <c r="C328">
        <v>18455</v>
      </c>
      <c r="D328">
        <v>41427</v>
      </c>
      <c r="E328">
        <v>4840</v>
      </c>
      <c r="F328">
        <v>1</v>
      </c>
      <c r="G328">
        <f t="shared" ref="G328:G351" si="25">E328+F328</f>
        <v>4841</v>
      </c>
      <c r="H328">
        <v>27360</v>
      </c>
      <c r="I328">
        <v>26805.5</v>
      </c>
      <c r="J328">
        <v>10798</v>
      </c>
      <c r="K328">
        <v>47927</v>
      </c>
      <c r="L328">
        <v>39006</v>
      </c>
      <c r="M328">
        <v>63955</v>
      </c>
      <c r="N328">
        <v>1.4</v>
      </c>
      <c r="O328">
        <v>2738</v>
      </c>
      <c r="P328">
        <v>3.9</v>
      </c>
      <c r="Q328">
        <v>2599</v>
      </c>
      <c r="R328">
        <v>1436.3</v>
      </c>
      <c r="S328">
        <v>21001</v>
      </c>
      <c r="U328">
        <f t="shared" ref="U328:U351" si="26">C328/I328</f>
        <v>0.68847811083546284</v>
      </c>
      <c r="V328">
        <f t="shared" ref="V328:V351" si="27">D328/I328</f>
        <v>1.5454664154744362</v>
      </c>
      <c r="W328">
        <f t="shared" ref="W328:W351" si="28">G328/I328</f>
        <v>0.1805972654865606</v>
      </c>
      <c r="Y328" t="str">
        <f t="shared" ref="Y328:Y351" si="29">IF(AND(U328&lt;0.33,V328&lt;0.33,W328&lt;0.33),"YES","NO")</f>
        <v>NO</v>
      </c>
    </row>
    <row r="329" spans="1:25" x14ac:dyDescent="0.25">
      <c r="A329" t="s">
        <v>117</v>
      </c>
      <c r="B329" s="1">
        <v>2014</v>
      </c>
      <c r="C329">
        <v>19082</v>
      </c>
      <c r="D329">
        <v>50453</v>
      </c>
      <c r="E329">
        <v>4668</v>
      </c>
      <c r="F329">
        <v>1</v>
      </c>
      <c r="G329">
        <f t="shared" si="25"/>
        <v>4669</v>
      </c>
      <c r="H329">
        <v>24641</v>
      </c>
      <c r="I329">
        <v>26000.5</v>
      </c>
      <c r="J329">
        <v>8859</v>
      </c>
      <c r="K329">
        <v>56579</v>
      </c>
      <c r="L329">
        <v>46929</v>
      </c>
      <c r="M329">
        <v>71798</v>
      </c>
      <c r="N329">
        <v>1.28</v>
      </c>
      <c r="O329">
        <v>2718</v>
      </c>
      <c r="P329">
        <v>3.62</v>
      </c>
      <c r="Q329">
        <v>1704</v>
      </c>
      <c r="R329">
        <v>1715.6</v>
      </c>
      <c r="S329">
        <v>21738</v>
      </c>
      <c r="U329">
        <f t="shared" si="26"/>
        <v>0.73390896328916755</v>
      </c>
      <c r="V329">
        <f t="shared" si="27"/>
        <v>1.9404626834099343</v>
      </c>
      <c r="W329">
        <f t="shared" si="28"/>
        <v>0.17957346974096652</v>
      </c>
      <c r="Y329" t="str">
        <f t="shared" si="29"/>
        <v>NO</v>
      </c>
    </row>
    <row r="330" spans="1:25" x14ac:dyDescent="0.25">
      <c r="A330" t="s">
        <v>117</v>
      </c>
      <c r="B330" s="1">
        <v>2015</v>
      </c>
      <c r="C330">
        <v>21947</v>
      </c>
      <c r="D330">
        <v>58099</v>
      </c>
      <c r="E330">
        <v>3630</v>
      </c>
      <c r="F330">
        <v>2</v>
      </c>
      <c r="G330">
        <f t="shared" si="25"/>
        <v>3632</v>
      </c>
      <c r="H330">
        <v>20700</v>
      </c>
      <c r="I330">
        <v>22670.5</v>
      </c>
      <c r="J330">
        <v>8482</v>
      </c>
      <c r="K330">
        <v>62225</v>
      </c>
      <c r="L330">
        <v>51402</v>
      </c>
      <c r="M330">
        <v>76051</v>
      </c>
      <c r="N330">
        <v>1.1399999999999999</v>
      </c>
      <c r="O330">
        <v>2632</v>
      </c>
      <c r="P330">
        <v>3.38</v>
      </c>
      <c r="Q330">
        <v>1409</v>
      </c>
      <c r="R330">
        <v>1068</v>
      </c>
      <c r="S330">
        <v>21762</v>
      </c>
      <c r="U330">
        <f t="shared" si="26"/>
        <v>0.96808627952625659</v>
      </c>
      <c r="V330">
        <f t="shared" si="27"/>
        <v>2.5627577689067289</v>
      </c>
      <c r="W330">
        <f t="shared" si="28"/>
        <v>0.16020820008380934</v>
      </c>
      <c r="Y330" t="str">
        <f t="shared" si="29"/>
        <v>NO</v>
      </c>
    </row>
    <row r="331" spans="1:25" x14ac:dyDescent="0.25">
      <c r="A331" t="s">
        <v>117</v>
      </c>
      <c r="B331" s="1">
        <v>2016</v>
      </c>
      <c r="C331">
        <v>28838</v>
      </c>
      <c r="D331">
        <v>59014</v>
      </c>
      <c r="E331">
        <v>2271</v>
      </c>
      <c r="F331">
        <v>11</v>
      </c>
      <c r="G331">
        <f t="shared" si="25"/>
        <v>2282</v>
      </c>
      <c r="H331">
        <v>16300</v>
      </c>
      <c r="I331">
        <v>18500</v>
      </c>
      <c r="J331">
        <v>8451</v>
      </c>
      <c r="K331">
        <v>61768</v>
      </c>
      <c r="L331">
        <v>50609</v>
      </c>
      <c r="M331">
        <v>75813</v>
      </c>
      <c r="N331">
        <v>0.82</v>
      </c>
      <c r="O331">
        <v>2234</v>
      </c>
      <c r="P331">
        <v>2.57</v>
      </c>
      <c r="Q331">
        <v>814</v>
      </c>
      <c r="R331">
        <v>1246</v>
      </c>
      <c r="S331">
        <v>22856</v>
      </c>
      <c r="U331">
        <f t="shared" si="26"/>
        <v>1.5588108108108107</v>
      </c>
      <c r="V331">
        <f t="shared" si="27"/>
        <v>3.1899459459459458</v>
      </c>
      <c r="W331">
        <f t="shared" si="28"/>
        <v>0.12335135135135135</v>
      </c>
      <c r="Y331" t="str">
        <f t="shared" si="29"/>
        <v>NO</v>
      </c>
    </row>
    <row r="332" spans="1:25" x14ac:dyDescent="0.25">
      <c r="A332" t="s">
        <v>117</v>
      </c>
      <c r="B332" s="1">
        <v>2017</v>
      </c>
      <c r="C332">
        <v>31512</v>
      </c>
      <c r="D332">
        <v>59206</v>
      </c>
      <c r="E332">
        <v>3789</v>
      </c>
      <c r="F332">
        <v>13</v>
      </c>
      <c r="G332">
        <f t="shared" si="25"/>
        <v>3802</v>
      </c>
      <c r="H332">
        <v>20000</v>
      </c>
      <c r="I332">
        <v>18150</v>
      </c>
      <c r="J332">
        <v>10644</v>
      </c>
      <c r="K332">
        <v>63391</v>
      </c>
      <c r="L332">
        <v>53922</v>
      </c>
      <c r="M332">
        <v>79501</v>
      </c>
      <c r="N332">
        <v>0.63</v>
      </c>
      <c r="O332">
        <v>3301</v>
      </c>
      <c r="P332">
        <v>3.79</v>
      </c>
      <c r="Q332">
        <v>0</v>
      </c>
      <c r="R332">
        <v>2871.2</v>
      </c>
      <c r="S332">
        <v>23811</v>
      </c>
      <c r="U332">
        <f t="shared" si="26"/>
        <v>1.736198347107438</v>
      </c>
      <c r="V332">
        <f t="shared" si="27"/>
        <v>3.2620385674931129</v>
      </c>
      <c r="W332">
        <f t="shared" si="28"/>
        <v>0.20947658402203856</v>
      </c>
      <c r="Y332" t="str">
        <f t="shared" si="29"/>
        <v>NO</v>
      </c>
    </row>
    <row r="333" spans="1:25" x14ac:dyDescent="0.25">
      <c r="A333" t="s">
        <v>117</v>
      </c>
      <c r="B333" s="1">
        <v>2018</v>
      </c>
      <c r="C333">
        <v>37625</v>
      </c>
      <c r="D333">
        <v>66813</v>
      </c>
      <c r="E333">
        <v>4836</v>
      </c>
      <c r="F333">
        <v>9</v>
      </c>
      <c r="G333">
        <f t="shared" si="25"/>
        <v>4845</v>
      </c>
      <c r="H333">
        <v>17270</v>
      </c>
      <c r="I333">
        <v>18635</v>
      </c>
      <c r="J333">
        <v>12441</v>
      </c>
      <c r="K333">
        <v>71955</v>
      </c>
      <c r="L333">
        <v>64247</v>
      </c>
      <c r="M333">
        <v>89534</v>
      </c>
      <c r="N333">
        <v>0.85</v>
      </c>
      <c r="O333">
        <v>2948</v>
      </c>
      <c r="P333">
        <v>2.98</v>
      </c>
      <c r="Q333">
        <v>0</v>
      </c>
      <c r="R333">
        <v>18439.599999999999</v>
      </c>
      <c r="S333">
        <v>23595</v>
      </c>
      <c r="U333">
        <f t="shared" si="26"/>
        <v>2.0190501744030049</v>
      </c>
      <c r="V333">
        <f t="shared" si="27"/>
        <v>3.5853501475717735</v>
      </c>
      <c r="W333">
        <f t="shared" si="28"/>
        <v>0.25999463375368931</v>
      </c>
      <c r="Y333" t="str">
        <f t="shared" si="29"/>
        <v>NO</v>
      </c>
    </row>
    <row r="334" spans="1:25" x14ac:dyDescent="0.25">
      <c r="A334" t="s">
        <v>116</v>
      </c>
      <c r="B334" s="1">
        <v>2010</v>
      </c>
      <c r="C334">
        <v>5000</v>
      </c>
      <c r="D334">
        <v>20594</v>
      </c>
      <c r="E334">
        <v>16757</v>
      </c>
      <c r="F334">
        <v>169</v>
      </c>
      <c r="G334">
        <f t="shared" si="25"/>
        <v>16926</v>
      </c>
      <c r="H334">
        <v>78368</v>
      </c>
      <c r="I334">
        <v>68886.5</v>
      </c>
      <c r="J334">
        <v>19846</v>
      </c>
      <c r="K334">
        <v>41514</v>
      </c>
      <c r="L334">
        <v>32145</v>
      </c>
      <c r="M334">
        <v>61433</v>
      </c>
      <c r="N334">
        <v>2.34</v>
      </c>
      <c r="O334">
        <v>7889</v>
      </c>
      <c r="P334">
        <v>12.5</v>
      </c>
      <c r="Q334">
        <v>0</v>
      </c>
      <c r="R334">
        <v>7592.4</v>
      </c>
      <c r="S334">
        <v>28742</v>
      </c>
      <c r="U334">
        <f t="shared" si="26"/>
        <v>7.2583162158042572E-2</v>
      </c>
      <c r="V334">
        <f t="shared" si="27"/>
        <v>0.29895552829654576</v>
      </c>
      <c r="W334">
        <f t="shared" si="28"/>
        <v>0.24570852053740574</v>
      </c>
      <c r="Y334" t="str">
        <f t="shared" si="29"/>
        <v>YES</v>
      </c>
    </row>
    <row r="335" spans="1:25" x14ac:dyDescent="0.25">
      <c r="A335" t="s">
        <v>116</v>
      </c>
      <c r="B335" s="1">
        <v>2011</v>
      </c>
      <c r="C335">
        <v>8251</v>
      </c>
      <c r="D335">
        <v>27569</v>
      </c>
      <c r="E335">
        <v>21002</v>
      </c>
      <c r="F335">
        <v>177</v>
      </c>
      <c r="G335">
        <f t="shared" si="25"/>
        <v>21179</v>
      </c>
      <c r="H335">
        <v>110295</v>
      </c>
      <c r="I335">
        <v>94331.5</v>
      </c>
      <c r="J335">
        <v>23495</v>
      </c>
      <c r="K335">
        <v>53002</v>
      </c>
      <c r="L335">
        <v>38664</v>
      </c>
      <c r="M335">
        <v>76569</v>
      </c>
      <c r="N335">
        <v>2.4900000000000002</v>
      </c>
      <c r="O335">
        <v>9344</v>
      </c>
      <c r="P335">
        <v>11.87</v>
      </c>
      <c r="Q335">
        <v>3164</v>
      </c>
      <c r="R335">
        <v>5551.9</v>
      </c>
      <c r="S335">
        <v>34132</v>
      </c>
      <c r="U335">
        <f t="shared" si="26"/>
        <v>8.7468131006079627E-2</v>
      </c>
      <c r="V335">
        <f t="shared" si="27"/>
        <v>0.2922565632900993</v>
      </c>
      <c r="W335">
        <f t="shared" si="28"/>
        <v>0.22451673089052968</v>
      </c>
      <c r="Y335" t="str">
        <f t="shared" si="29"/>
        <v>YES</v>
      </c>
    </row>
    <row r="336" spans="1:25" x14ac:dyDescent="0.25">
      <c r="A336" t="s">
        <v>116</v>
      </c>
      <c r="B336" s="1">
        <v>2012</v>
      </c>
      <c r="C336">
        <v>2897</v>
      </c>
      <c r="D336">
        <v>24607</v>
      </c>
      <c r="E336">
        <v>12839</v>
      </c>
      <c r="F336">
        <v>341</v>
      </c>
      <c r="G336">
        <f t="shared" si="25"/>
        <v>13180</v>
      </c>
      <c r="H336">
        <v>138159</v>
      </c>
      <c r="I336">
        <v>124227</v>
      </c>
      <c r="J336">
        <v>27614</v>
      </c>
      <c r="K336">
        <v>45248</v>
      </c>
      <c r="L336">
        <v>34585</v>
      </c>
      <c r="M336">
        <v>75287</v>
      </c>
      <c r="N336">
        <v>2.8</v>
      </c>
      <c r="O336">
        <v>10435</v>
      </c>
      <c r="P336">
        <v>12.16</v>
      </c>
      <c r="Q336">
        <v>881</v>
      </c>
      <c r="R336">
        <v>2496.6999999999998</v>
      </c>
      <c r="S336">
        <v>39157</v>
      </c>
      <c r="U336">
        <f t="shared" si="26"/>
        <v>2.3320212192196543E-2</v>
      </c>
      <c r="V336">
        <f t="shared" si="27"/>
        <v>0.1980809324864965</v>
      </c>
      <c r="W336">
        <f t="shared" si="28"/>
        <v>0.10609609827171226</v>
      </c>
      <c r="Y336" t="str">
        <f t="shared" si="29"/>
        <v>YES</v>
      </c>
    </row>
    <row r="337" spans="1:25" x14ac:dyDescent="0.25">
      <c r="A337" t="s">
        <v>116</v>
      </c>
      <c r="B337" s="1">
        <v>2013</v>
      </c>
      <c r="C337">
        <v>5170</v>
      </c>
      <c r="D337">
        <v>29745</v>
      </c>
      <c r="E337">
        <v>17524</v>
      </c>
      <c r="F337">
        <v>194</v>
      </c>
      <c r="G337">
        <f t="shared" si="25"/>
        <v>17718</v>
      </c>
      <c r="H337">
        <v>138998</v>
      </c>
      <c r="I337">
        <v>138578.5</v>
      </c>
      <c r="J337">
        <v>29425</v>
      </c>
      <c r="K337">
        <v>54166</v>
      </c>
      <c r="L337">
        <v>37614</v>
      </c>
      <c r="M337">
        <v>86102</v>
      </c>
      <c r="N337">
        <v>3.02</v>
      </c>
      <c r="O337">
        <v>11853</v>
      </c>
      <c r="P337">
        <v>12.97</v>
      </c>
      <c r="Q337">
        <v>2969</v>
      </c>
      <c r="R337">
        <v>2314.6</v>
      </c>
      <c r="S337">
        <v>44814</v>
      </c>
      <c r="U337">
        <f t="shared" si="26"/>
        <v>3.7307374520578591E-2</v>
      </c>
      <c r="V337">
        <f t="shared" si="27"/>
        <v>0.21464368570882209</v>
      </c>
      <c r="W337">
        <f t="shared" si="28"/>
        <v>0.12785533109392871</v>
      </c>
      <c r="Y337" t="str">
        <f t="shared" si="29"/>
        <v>YES</v>
      </c>
    </row>
    <row r="338" spans="1:25" x14ac:dyDescent="0.25">
      <c r="A338" t="s">
        <v>116</v>
      </c>
      <c r="B338" s="1">
        <v>2014</v>
      </c>
      <c r="C338">
        <v>2857</v>
      </c>
      <c r="D338">
        <v>32486</v>
      </c>
      <c r="E338">
        <v>17109</v>
      </c>
      <c r="F338">
        <v>265</v>
      </c>
      <c r="G338">
        <f t="shared" si="25"/>
        <v>17374</v>
      </c>
      <c r="H338">
        <v>144480</v>
      </c>
      <c r="I338">
        <v>141739</v>
      </c>
      <c r="J338">
        <v>35286</v>
      </c>
      <c r="K338">
        <v>58158</v>
      </c>
      <c r="L338">
        <v>43136</v>
      </c>
      <c r="M338">
        <v>96853</v>
      </c>
      <c r="N338">
        <v>2.82</v>
      </c>
      <c r="O338">
        <v>12954</v>
      </c>
      <c r="P338">
        <v>12.47</v>
      </c>
      <c r="Q338">
        <v>1535</v>
      </c>
      <c r="R338">
        <v>2086.1999999999998</v>
      </c>
      <c r="S338">
        <v>51511</v>
      </c>
      <c r="U338">
        <f t="shared" si="26"/>
        <v>2.0156767015429768E-2</v>
      </c>
      <c r="V338">
        <f t="shared" si="27"/>
        <v>0.22919591643795992</v>
      </c>
      <c r="W338">
        <f t="shared" si="28"/>
        <v>0.12257741341479762</v>
      </c>
      <c r="Y338" t="str">
        <f t="shared" si="29"/>
        <v>YES</v>
      </c>
    </row>
    <row r="339" spans="1:25" x14ac:dyDescent="0.25">
      <c r="A339" t="s">
        <v>116</v>
      </c>
      <c r="B339" s="1">
        <v>2015</v>
      </c>
      <c r="C339">
        <v>8481</v>
      </c>
      <c r="D339">
        <v>32623</v>
      </c>
      <c r="E339">
        <v>19053</v>
      </c>
      <c r="F339">
        <v>512</v>
      </c>
      <c r="G339">
        <f t="shared" si="25"/>
        <v>19565</v>
      </c>
      <c r="H339">
        <v>129000</v>
      </c>
      <c r="I339">
        <v>136740</v>
      </c>
      <c r="J339">
        <v>35839</v>
      </c>
      <c r="K339">
        <v>60117</v>
      </c>
      <c r="L339">
        <v>40164</v>
      </c>
      <c r="M339">
        <v>106068</v>
      </c>
      <c r="N339">
        <v>2.4</v>
      </c>
      <c r="O339">
        <v>14184</v>
      </c>
      <c r="P339">
        <v>12.3</v>
      </c>
      <c r="Q339">
        <v>6003</v>
      </c>
      <c r="R339">
        <v>4200.1000000000004</v>
      </c>
      <c r="S339">
        <v>59855</v>
      </c>
      <c r="U339">
        <f t="shared" si="26"/>
        <v>6.2022817025010966E-2</v>
      </c>
      <c r="V339">
        <f t="shared" si="27"/>
        <v>0.23857686119643118</v>
      </c>
      <c r="W339">
        <f t="shared" si="28"/>
        <v>0.1430817610062893</v>
      </c>
      <c r="Y339" t="str">
        <f t="shared" si="29"/>
        <v>YES</v>
      </c>
    </row>
    <row r="340" spans="1:25" x14ac:dyDescent="0.25">
      <c r="A340" t="s">
        <v>116</v>
      </c>
      <c r="B340" s="1">
        <v>2016</v>
      </c>
      <c r="C340">
        <v>6003</v>
      </c>
      <c r="D340">
        <v>46314</v>
      </c>
      <c r="E340">
        <v>22398</v>
      </c>
      <c r="F340">
        <v>702</v>
      </c>
      <c r="G340">
        <f t="shared" si="25"/>
        <v>23100</v>
      </c>
      <c r="H340">
        <v>119970</v>
      </c>
      <c r="I340">
        <v>124485</v>
      </c>
      <c r="J340">
        <v>39747</v>
      </c>
      <c r="K340">
        <v>77001</v>
      </c>
      <c r="L340">
        <v>49413</v>
      </c>
      <c r="M340">
        <v>119106</v>
      </c>
      <c r="N340">
        <v>1.91</v>
      </c>
      <c r="O340">
        <v>11749</v>
      </c>
      <c r="P340">
        <v>9.07</v>
      </c>
      <c r="Q340">
        <v>4054</v>
      </c>
      <c r="R340">
        <v>177.5</v>
      </c>
      <c r="S340">
        <v>65588</v>
      </c>
      <c r="U340">
        <f t="shared" si="26"/>
        <v>4.8222677431015784E-2</v>
      </c>
      <c r="V340">
        <f t="shared" si="27"/>
        <v>0.37204482467767203</v>
      </c>
      <c r="W340">
        <f t="shared" si="28"/>
        <v>0.18556452584648753</v>
      </c>
      <c r="Y340" t="str">
        <f t="shared" si="29"/>
        <v>NO</v>
      </c>
    </row>
    <row r="341" spans="1:25" x14ac:dyDescent="0.25">
      <c r="A341" t="s">
        <v>116</v>
      </c>
      <c r="B341" s="1">
        <v>2017</v>
      </c>
      <c r="C341">
        <v>4048</v>
      </c>
      <c r="D341">
        <v>55941</v>
      </c>
      <c r="E341">
        <v>28581</v>
      </c>
      <c r="F341">
        <v>820</v>
      </c>
      <c r="G341">
        <f t="shared" si="25"/>
        <v>29401</v>
      </c>
      <c r="H341">
        <v>93525</v>
      </c>
      <c r="I341">
        <v>106747.5</v>
      </c>
      <c r="J341">
        <v>39190</v>
      </c>
      <c r="K341">
        <v>93684</v>
      </c>
      <c r="L341">
        <v>62140</v>
      </c>
      <c r="M341">
        <v>134880</v>
      </c>
      <c r="N341">
        <v>1.69</v>
      </c>
      <c r="O341">
        <v>11143</v>
      </c>
      <c r="P341">
        <v>7.38</v>
      </c>
      <c r="Q341">
        <v>2313</v>
      </c>
      <c r="R341">
        <v>675.5</v>
      </c>
      <c r="S341">
        <v>70587</v>
      </c>
      <c r="U341">
        <f t="shared" si="26"/>
        <v>3.7921262793039652E-2</v>
      </c>
      <c r="V341">
        <f t="shared" si="27"/>
        <v>0.52404974355371325</v>
      </c>
      <c r="W341">
        <f t="shared" si="28"/>
        <v>0.2754256539965807</v>
      </c>
      <c r="Y341" t="str">
        <f t="shared" si="29"/>
        <v>NO</v>
      </c>
    </row>
    <row r="342" spans="1:25" x14ac:dyDescent="0.25">
      <c r="A342" t="s">
        <v>116</v>
      </c>
      <c r="B342" s="1">
        <v>2018</v>
      </c>
      <c r="C342">
        <v>2313</v>
      </c>
      <c r="D342">
        <v>55945</v>
      </c>
      <c r="E342">
        <v>34233</v>
      </c>
      <c r="F342">
        <v>1014</v>
      </c>
      <c r="G342">
        <f t="shared" si="25"/>
        <v>35247</v>
      </c>
      <c r="H342">
        <v>72885</v>
      </c>
      <c r="I342">
        <v>83205</v>
      </c>
      <c r="J342">
        <v>43711</v>
      </c>
      <c r="K342">
        <v>97425</v>
      </c>
      <c r="L342">
        <v>67149</v>
      </c>
      <c r="M342">
        <v>142204</v>
      </c>
      <c r="N342">
        <v>1.25</v>
      </c>
      <c r="O342">
        <v>10469</v>
      </c>
      <c r="P342">
        <v>6.26</v>
      </c>
      <c r="Q342">
        <v>578</v>
      </c>
      <c r="R342">
        <v>2860.4</v>
      </c>
      <c r="S342">
        <v>74805</v>
      </c>
      <c r="U342">
        <f t="shared" si="26"/>
        <v>2.7798810167658193E-2</v>
      </c>
      <c r="V342">
        <f t="shared" si="27"/>
        <v>0.67237545820563671</v>
      </c>
      <c r="W342">
        <f t="shared" si="28"/>
        <v>0.4236163692085812</v>
      </c>
      <c r="Y342" t="str">
        <f t="shared" si="29"/>
        <v>NO</v>
      </c>
    </row>
    <row r="343" spans="1:25" x14ac:dyDescent="0.25">
      <c r="A343" t="s">
        <v>118</v>
      </c>
      <c r="B343" s="1">
        <v>2010</v>
      </c>
      <c r="C343">
        <v>1151</v>
      </c>
      <c r="D343">
        <v>2378</v>
      </c>
      <c r="E343">
        <v>166</v>
      </c>
      <c r="F343">
        <v>55</v>
      </c>
      <c r="G343">
        <f t="shared" si="25"/>
        <v>221</v>
      </c>
      <c r="H343">
        <v>7395</v>
      </c>
      <c r="I343">
        <v>7135.5</v>
      </c>
      <c r="J343">
        <v>5119</v>
      </c>
      <c r="K343">
        <v>4208</v>
      </c>
      <c r="L343">
        <v>2545</v>
      </c>
      <c r="M343">
        <v>9327</v>
      </c>
      <c r="N343">
        <v>1.59</v>
      </c>
      <c r="O343">
        <v>192</v>
      </c>
      <c r="P343">
        <v>1.81</v>
      </c>
      <c r="Q343">
        <v>701</v>
      </c>
      <c r="R343">
        <v>7793.9</v>
      </c>
      <c r="S343">
        <v>4602</v>
      </c>
      <c r="U343">
        <f t="shared" si="26"/>
        <v>0.16130614532968959</v>
      </c>
      <c r="V343">
        <f t="shared" si="27"/>
        <v>0.33326326115899374</v>
      </c>
      <c r="W343">
        <f t="shared" si="28"/>
        <v>3.0971901058089831E-2</v>
      </c>
      <c r="Y343" t="str">
        <f t="shared" si="29"/>
        <v>NO</v>
      </c>
    </row>
    <row r="344" spans="1:25" x14ac:dyDescent="0.25">
      <c r="A344" t="s">
        <v>118</v>
      </c>
      <c r="B344" s="1">
        <v>2011</v>
      </c>
      <c r="C344">
        <v>2365</v>
      </c>
      <c r="D344">
        <v>4039</v>
      </c>
      <c r="E344">
        <v>446</v>
      </c>
      <c r="F344">
        <v>72</v>
      </c>
      <c r="G344">
        <f t="shared" si="25"/>
        <v>518</v>
      </c>
      <c r="H344">
        <v>5190</v>
      </c>
      <c r="I344">
        <v>6292.5</v>
      </c>
      <c r="J344">
        <v>5008</v>
      </c>
      <c r="K344">
        <v>6641</v>
      </c>
      <c r="L344">
        <v>5678</v>
      </c>
      <c r="M344">
        <v>11649</v>
      </c>
      <c r="N344">
        <v>1.04</v>
      </c>
      <c r="O344">
        <v>715</v>
      </c>
      <c r="P344">
        <v>6.04</v>
      </c>
      <c r="Q344">
        <v>553</v>
      </c>
      <c r="R344">
        <v>2920.5</v>
      </c>
      <c r="S344">
        <v>4811</v>
      </c>
      <c r="U344">
        <f t="shared" si="26"/>
        <v>0.37584425903853796</v>
      </c>
      <c r="V344">
        <f t="shared" si="27"/>
        <v>0.64187524831148191</v>
      </c>
      <c r="W344">
        <f t="shared" si="28"/>
        <v>8.2320222487087799E-2</v>
      </c>
      <c r="Y344" t="str">
        <f t="shared" si="29"/>
        <v>NO</v>
      </c>
    </row>
    <row r="345" spans="1:25" x14ac:dyDescent="0.25">
      <c r="A345" t="s">
        <v>118</v>
      </c>
      <c r="B345" s="1">
        <v>2012</v>
      </c>
      <c r="C345">
        <v>2334</v>
      </c>
      <c r="D345">
        <v>3990</v>
      </c>
      <c r="E345">
        <v>290</v>
      </c>
      <c r="F345">
        <v>58</v>
      </c>
      <c r="G345">
        <f t="shared" si="25"/>
        <v>348</v>
      </c>
      <c r="H345">
        <v>7460</v>
      </c>
      <c r="I345">
        <v>6325</v>
      </c>
      <c r="J345">
        <v>4936</v>
      </c>
      <c r="K345">
        <v>6893</v>
      </c>
      <c r="L345">
        <v>5257</v>
      </c>
      <c r="M345">
        <v>11771</v>
      </c>
      <c r="N345">
        <v>1.01</v>
      </c>
      <c r="O345">
        <v>1770</v>
      </c>
      <c r="P345">
        <v>13.34</v>
      </c>
      <c r="Q345">
        <v>390</v>
      </c>
      <c r="R345">
        <v>1452.6</v>
      </c>
      <c r="S345">
        <v>5774</v>
      </c>
      <c r="U345">
        <f t="shared" si="26"/>
        <v>0.36901185770750988</v>
      </c>
      <c r="V345">
        <f t="shared" si="27"/>
        <v>0.63083003952569172</v>
      </c>
      <c r="W345">
        <f t="shared" si="28"/>
        <v>5.50197628458498E-2</v>
      </c>
      <c r="Y345" t="str">
        <f t="shared" si="29"/>
        <v>NO</v>
      </c>
    </row>
    <row r="346" spans="1:25" x14ac:dyDescent="0.25">
      <c r="A346" t="s">
        <v>118</v>
      </c>
      <c r="B346" s="1">
        <v>2013</v>
      </c>
      <c r="C346">
        <v>3219</v>
      </c>
      <c r="D346">
        <v>3527</v>
      </c>
      <c r="E346">
        <v>76</v>
      </c>
      <c r="F346">
        <v>0</v>
      </c>
      <c r="G346">
        <f t="shared" si="25"/>
        <v>76</v>
      </c>
      <c r="H346">
        <v>9731</v>
      </c>
      <c r="I346">
        <v>8595.5</v>
      </c>
      <c r="J346">
        <v>5050</v>
      </c>
      <c r="K346">
        <v>6176</v>
      </c>
      <c r="L346">
        <v>5439</v>
      </c>
      <c r="M346">
        <v>11226</v>
      </c>
      <c r="N346">
        <v>1.85</v>
      </c>
      <c r="O346">
        <v>647</v>
      </c>
      <c r="P346">
        <v>4.99</v>
      </c>
      <c r="Q346">
        <v>217</v>
      </c>
      <c r="R346">
        <v>3608.5</v>
      </c>
      <c r="S346">
        <v>5255</v>
      </c>
      <c r="U346">
        <f t="shared" si="26"/>
        <v>0.37449828398580653</v>
      </c>
      <c r="V346">
        <f t="shared" si="27"/>
        <v>0.41033098714443605</v>
      </c>
      <c r="W346">
        <f t="shared" si="28"/>
        <v>8.8418358443371533E-3</v>
      </c>
      <c r="Y346" t="str">
        <f t="shared" si="29"/>
        <v>NO</v>
      </c>
    </row>
    <row r="347" spans="1:25" x14ac:dyDescent="0.25">
      <c r="A347" t="s">
        <v>118</v>
      </c>
      <c r="B347" s="1">
        <v>2014</v>
      </c>
      <c r="C347">
        <v>3644</v>
      </c>
      <c r="D347">
        <v>3875</v>
      </c>
      <c r="E347">
        <v>168</v>
      </c>
      <c r="F347">
        <v>21</v>
      </c>
      <c r="G347">
        <f t="shared" si="25"/>
        <v>189</v>
      </c>
      <c r="H347">
        <v>8433</v>
      </c>
      <c r="I347">
        <v>9082</v>
      </c>
      <c r="J347">
        <v>4775</v>
      </c>
      <c r="K347">
        <v>6777</v>
      </c>
      <c r="L347">
        <v>5992</v>
      </c>
      <c r="M347">
        <v>11552</v>
      </c>
      <c r="N347">
        <v>1.71</v>
      </c>
      <c r="O347">
        <v>434</v>
      </c>
      <c r="P347">
        <v>3.4</v>
      </c>
      <c r="Q347">
        <v>39</v>
      </c>
      <c r="R347">
        <v>3480.5</v>
      </c>
      <c r="S347">
        <v>5201</v>
      </c>
      <c r="U347">
        <f t="shared" si="26"/>
        <v>0.4012332085443735</v>
      </c>
      <c r="V347">
        <f t="shared" si="27"/>
        <v>0.42666813477207666</v>
      </c>
      <c r="W347">
        <f t="shared" si="28"/>
        <v>2.0810394186302577E-2</v>
      </c>
      <c r="Y347" t="str">
        <f t="shared" si="29"/>
        <v>NO</v>
      </c>
    </row>
    <row r="348" spans="1:25" x14ac:dyDescent="0.25">
      <c r="A348" t="s">
        <v>118</v>
      </c>
      <c r="B348" s="1">
        <v>2015</v>
      </c>
      <c r="C348">
        <v>2900</v>
      </c>
      <c r="D348">
        <v>4212</v>
      </c>
      <c r="E348">
        <v>542</v>
      </c>
      <c r="F348">
        <v>10</v>
      </c>
      <c r="G348">
        <f t="shared" si="25"/>
        <v>552</v>
      </c>
      <c r="H348">
        <v>9406</v>
      </c>
      <c r="I348">
        <v>8919.5</v>
      </c>
      <c r="J348">
        <v>4455</v>
      </c>
      <c r="K348">
        <v>6988</v>
      </c>
      <c r="L348">
        <v>5257</v>
      </c>
      <c r="M348">
        <v>11443</v>
      </c>
      <c r="N348">
        <v>1.44</v>
      </c>
      <c r="O348">
        <v>1195</v>
      </c>
      <c r="P348">
        <v>9.18</v>
      </c>
      <c r="Q348">
        <v>0</v>
      </c>
      <c r="R348">
        <v>11.5</v>
      </c>
      <c r="S348">
        <v>5837</v>
      </c>
      <c r="U348">
        <f t="shared" si="26"/>
        <v>0.32513033241773642</v>
      </c>
      <c r="V348">
        <f t="shared" si="27"/>
        <v>0.47222377935982957</v>
      </c>
      <c r="W348">
        <f t="shared" si="28"/>
        <v>6.1886877067100173E-2</v>
      </c>
      <c r="Y348" t="str">
        <f t="shared" si="29"/>
        <v>NO</v>
      </c>
    </row>
    <row r="349" spans="1:25" x14ac:dyDescent="0.25">
      <c r="A349" t="s">
        <v>118</v>
      </c>
      <c r="B349" s="1">
        <v>2016</v>
      </c>
      <c r="C349">
        <v>1360</v>
      </c>
      <c r="D349">
        <v>3878</v>
      </c>
      <c r="E349">
        <v>146</v>
      </c>
      <c r="F349">
        <v>0</v>
      </c>
      <c r="G349">
        <f t="shared" si="25"/>
        <v>146</v>
      </c>
      <c r="H349">
        <v>9731</v>
      </c>
      <c r="I349">
        <v>9568.5</v>
      </c>
      <c r="J349">
        <v>4442</v>
      </c>
      <c r="K349">
        <v>6247</v>
      </c>
      <c r="L349">
        <v>3328</v>
      </c>
      <c r="M349">
        <v>10689</v>
      </c>
      <c r="N349">
        <v>1.36</v>
      </c>
      <c r="O349">
        <v>1583</v>
      </c>
      <c r="P349">
        <v>12.62</v>
      </c>
      <c r="Q349">
        <v>375</v>
      </c>
      <c r="R349">
        <v>109.7</v>
      </c>
      <c r="S349">
        <v>6667</v>
      </c>
      <c r="U349">
        <f t="shared" si="26"/>
        <v>0.14213304070648483</v>
      </c>
      <c r="V349">
        <f t="shared" si="27"/>
        <v>0.40528818519099125</v>
      </c>
      <c r="W349">
        <f t="shared" si="28"/>
        <v>1.5258399958196164E-2</v>
      </c>
      <c r="Y349" t="str">
        <f t="shared" si="29"/>
        <v>NO</v>
      </c>
    </row>
    <row r="350" spans="1:25" x14ac:dyDescent="0.25">
      <c r="A350" t="s">
        <v>118</v>
      </c>
      <c r="B350" s="1">
        <v>2017</v>
      </c>
      <c r="C350">
        <v>960</v>
      </c>
      <c r="D350">
        <v>4206</v>
      </c>
      <c r="E350">
        <v>133</v>
      </c>
      <c r="F350">
        <v>0</v>
      </c>
      <c r="G350">
        <f t="shared" si="25"/>
        <v>133</v>
      </c>
      <c r="H350">
        <v>9082</v>
      </c>
      <c r="I350">
        <v>9406.5</v>
      </c>
      <c r="J350">
        <v>4153</v>
      </c>
      <c r="K350">
        <v>6379</v>
      </c>
      <c r="L350">
        <v>3144</v>
      </c>
      <c r="M350">
        <v>10532</v>
      </c>
      <c r="N350">
        <v>1.38</v>
      </c>
      <c r="O350">
        <v>1273</v>
      </c>
      <c r="P350">
        <v>10</v>
      </c>
      <c r="Q350">
        <v>0</v>
      </c>
      <c r="R350">
        <v>1461.3</v>
      </c>
      <c r="S350">
        <v>7033</v>
      </c>
      <c r="U350">
        <f t="shared" si="26"/>
        <v>0.10205708818370277</v>
      </c>
      <c r="V350">
        <f t="shared" si="27"/>
        <v>0.44713761760484771</v>
      </c>
      <c r="W350">
        <f t="shared" si="28"/>
        <v>1.4139159092117153E-2</v>
      </c>
      <c r="Y350" t="str">
        <f t="shared" si="29"/>
        <v>NO</v>
      </c>
    </row>
    <row r="351" spans="1:25" x14ac:dyDescent="0.25">
      <c r="A351" t="s">
        <v>118</v>
      </c>
      <c r="B351" s="1">
        <v>2018</v>
      </c>
      <c r="C351">
        <v>1620</v>
      </c>
      <c r="D351">
        <v>4327</v>
      </c>
      <c r="E351">
        <v>182</v>
      </c>
      <c r="F351">
        <v>0</v>
      </c>
      <c r="G351">
        <f t="shared" si="25"/>
        <v>182</v>
      </c>
      <c r="H351">
        <v>8758</v>
      </c>
      <c r="I351">
        <v>8920</v>
      </c>
      <c r="J351">
        <v>4040</v>
      </c>
      <c r="K351">
        <v>6657</v>
      </c>
      <c r="L351">
        <v>3006</v>
      </c>
      <c r="M351">
        <v>10697</v>
      </c>
      <c r="N351">
        <v>1.33</v>
      </c>
      <c r="O351">
        <v>604</v>
      </c>
      <c r="P351">
        <v>4.83</v>
      </c>
      <c r="Q351">
        <v>625</v>
      </c>
      <c r="R351">
        <v>32.4</v>
      </c>
      <c r="S351">
        <v>6721</v>
      </c>
      <c r="U351">
        <f t="shared" si="26"/>
        <v>0.18161434977578475</v>
      </c>
      <c r="V351">
        <f t="shared" si="27"/>
        <v>0.48508968609865472</v>
      </c>
      <c r="W351">
        <f t="shared" si="28"/>
        <v>2.040358744394619E-2</v>
      </c>
      <c r="Y351" t="str">
        <f t="shared" si="29"/>
        <v>NO</v>
      </c>
    </row>
  </sheetData>
  <mergeCells count="1">
    <mergeCell ref="U6:W6"/>
  </mergeCells>
  <dataValidations count="2">
    <dataValidation allowBlank="1" showErrorMessage="1" promptTitle="TRAFO" prompt="$B$4:$AOA$17" sqref="B4"/>
    <dataValidation allowBlank="1" showErrorMessage="1" promptTitle="TRAFO" prompt="$A$2:$E$6" sqref="B2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S467"/>
  <sheetViews>
    <sheetView topLeftCell="A335" zoomScaleNormal="100" workbookViewId="0">
      <selection activeCell="E27" sqref="E27"/>
    </sheetView>
  </sheetViews>
  <sheetFormatPr baseColWidth="10" defaultRowHeight="15" x14ac:dyDescent="0.25"/>
  <sheetData>
    <row r="4" spans="1:19" x14ac:dyDescent="0.25">
      <c r="B4" s="1"/>
      <c r="C4" s="1"/>
    </row>
    <row r="5" spans="1:19" x14ac:dyDescent="0.25">
      <c r="B5" s="1"/>
      <c r="C5" s="1"/>
    </row>
    <row r="6" spans="1:19" x14ac:dyDescent="0.25">
      <c r="B6" s="1"/>
    </row>
    <row r="7" spans="1:19" x14ac:dyDescent="0.25">
      <c r="A7" t="s">
        <v>0</v>
      </c>
      <c r="B7" s="1" t="s">
        <v>44</v>
      </c>
      <c r="C7" t="s">
        <v>66</v>
      </c>
      <c r="D7" t="s">
        <v>67</v>
      </c>
      <c r="E7" t="s">
        <v>120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81</v>
      </c>
    </row>
    <row r="8" spans="1:19" x14ac:dyDescent="0.25">
      <c r="A8" t="s">
        <v>119</v>
      </c>
      <c r="B8" s="1">
        <v>2010</v>
      </c>
      <c r="C8">
        <v>5354000</v>
      </c>
      <c r="D8">
        <v>10257000</v>
      </c>
      <c r="E8">
        <v>1055000</v>
      </c>
      <c r="F8">
        <v>37000</v>
      </c>
      <c r="G8">
        <f t="shared" ref="G8:G65" si="0">E8+F8</f>
        <v>1092000</v>
      </c>
      <c r="H8">
        <v>131856419</v>
      </c>
      <c r="I8">
        <v>125456069</v>
      </c>
      <c r="J8">
        <v>23378000</v>
      </c>
      <c r="K8">
        <v>12460000</v>
      </c>
      <c r="L8">
        <v>20500000</v>
      </c>
      <c r="M8">
        <v>47085000</v>
      </c>
      <c r="N8">
        <v>6.85</v>
      </c>
      <c r="O8">
        <v>14380000</v>
      </c>
      <c r="P8">
        <v>20.93</v>
      </c>
      <c r="Q8">
        <v>2404000</v>
      </c>
      <c r="R8">
        <v>30729.200000000001</v>
      </c>
      <c r="S8">
        <v>19054000</v>
      </c>
    </row>
    <row r="9" spans="1:19" x14ac:dyDescent="0.25">
      <c r="A9" t="s">
        <v>119</v>
      </c>
      <c r="B9" s="1">
        <v>2011</v>
      </c>
      <c r="C9">
        <v>7601000</v>
      </c>
      <c r="D9">
        <v>11087000</v>
      </c>
      <c r="E9">
        <v>760000</v>
      </c>
      <c r="F9">
        <v>20000</v>
      </c>
      <c r="G9">
        <f t="shared" si="0"/>
        <v>780000</v>
      </c>
      <c r="H9">
        <v>119199341</v>
      </c>
      <c r="I9">
        <v>125527880</v>
      </c>
      <c r="J9">
        <v>24850000</v>
      </c>
      <c r="K9">
        <v>12926000</v>
      </c>
      <c r="L9">
        <v>23718000</v>
      </c>
      <c r="M9">
        <v>48590000</v>
      </c>
      <c r="N9">
        <v>7.72</v>
      </c>
      <c r="O9">
        <v>12337000</v>
      </c>
      <c r="P9">
        <v>17.489999999999998</v>
      </c>
      <c r="Q9">
        <v>1782000</v>
      </c>
      <c r="R9">
        <v>40037</v>
      </c>
      <c r="S9">
        <v>17781000</v>
      </c>
    </row>
    <row r="10" spans="1:19" x14ac:dyDescent="0.25">
      <c r="A10" t="s">
        <v>119</v>
      </c>
      <c r="B10" s="1">
        <v>2012</v>
      </c>
      <c r="C10">
        <v>8145000</v>
      </c>
      <c r="D10">
        <v>10066000</v>
      </c>
      <c r="E10">
        <v>1095000</v>
      </c>
      <c r="F10">
        <v>8000</v>
      </c>
      <c r="G10">
        <f t="shared" si="0"/>
        <v>1103000</v>
      </c>
      <c r="H10">
        <v>93179426</v>
      </c>
      <c r="I10">
        <v>106189383.5</v>
      </c>
      <c r="J10">
        <v>25476000</v>
      </c>
      <c r="K10">
        <v>11909000</v>
      </c>
      <c r="L10">
        <v>25302000</v>
      </c>
      <c r="M10">
        <v>47889000</v>
      </c>
      <c r="N10">
        <v>7.41</v>
      </c>
      <c r="O10">
        <v>10903000</v>
      </c>
      <c r="P10">
        <v>14.4</v>
      </c>
      <c r="Q10">
        <v>886000</v>
      </c>
      <c r="R10">
        <v>24815.200000000001</v>
      </c>
      <c r="S10">
        <v>16294000</v>
      </c>
    </row>
    <row r="11" spans="1:19" x14ac:dyDescent="0.25">
      <c r="A11" t="s">
        <v>119</v>
      </c>
      <c r="B11" s="1">
        <v>2013</v>
      </c>
      <c r="C11">
        <v>7983000</v>
      </c>
      <c r="D11">
        <v>9621000</v>
      </c>
      <c r="E11">
        <v>1139000</v>
      </c>
      <c r="F11">
        <v>16000</v>
      </c>
      <c r="G11">
        <f t="shared" si="0"/>
        <v>1155000</v>
      </c>
      <c r="H11">
        <v>84388914</v>
      </c>
      <c r="I11">
        <v>88784170</v>
      </c>
      <c r="J11">
        <v>25548000</v>
      </c>
      <c r="K11">
        <v>11248000</v>
      </c>
      <c r="L11">
        <v>26241000</v>
      </c>
      <c r="M11">
        <v>47060000</v>
      </c>
      <c r="N11">
        <v>6.06</v>
      </c>
      <c r="O11">
        <v>10905000</v>
      </c>
      <c r="P11">
        <v>12.1</v>
      </c>
      <c r="Q11">
        <v>319000</v>
      </c>
      <c r="R11">
        <v>35677.1</v>
      </c>
      <c r="S11">
        <v>15331000</v>
      </c>
    </row>
    <row r="12" spans="1:19" x14ac:dyDescent="0.25">
      <c r="A12" t="s">
        <v>119</v>
      </c>
      <c r="B12" s="1">
        <v>2014</v>
      </c>
      <c r="C12">
        <v>6632000</v>
      </c>
      <c r="D12">
        <v>8713000</v>
      </c>
      <c r="E12">
        <v>1371000</v>
      </c>
      <c r="F12">
        <v>6000</v>
      </c>
      <c r="G12">
        <f t="shared" si="0"/>
        <v>1377000</v>
      </c>
      <c r="H12">
        <v>100036025</v>
      </c>
      <c r="I12">
        <v>92212469.5</v>
      </c>
      <c r="J12">
        <v>25135000</v>
      </c>
      <c r="K12">
        <v>10539000</v>
      </c>
      <c r="L12">
        <v>24768000</v>
      </c>
      <c r="M12">
        <v>45720000</v>
      </c>
      <c r="N12">
        <v>5.53</v>
      </c>
      <c r="O12">
        <v>10207000</v>
      </c>
      <c r="P12">
        <v>13.08</v>
      </c>
      <c r="Q12">
        <v>325000</v>
      </c>
      <c r="R12">
        <v>33256.9</v>
      </c>
      <c r="S12">
        <v>15885000</v>
      </c>
    </row>
    <row r="13" spans="1:19" x14ac:dyDescent="0.25">
      <c r="A13" t="s">
        <v>119</v>
      </c>
      <c r="B13" s="1">
        <v>2015</v>
      </c>
      <c r="C13">
        <v>15654000</v>
      </c>
      <c r="D13">
        <v>11192000</v>
      </c>
      <c r="E13">
        <v>3208000</v>
      </c>
      <c r="F13">
        <v>15000</v>
      </c>
      <c r="G13">
        <f t="shared" si="0"/>
        <v>3223000</v>
      </c>
      <c r="H13">
        <v>98146065</v>
      </c>
      <c r="I13">
        <v>99091045</v>
      </c>
      <c r="J13">
        <v>29339000</v>
      </c>
      <c r="K13">
        <v>14889000</v>
      </c>
      <c r="L13">
        <v>33869000</v>
      </c>
      <c r="M13">
        <v>59999000</v>
      </c>
      <c r="N13">
        <v>7.59</v>
      </c>
      <c r="O13">
        <v>10183000</v>
      </c>
      <c r="P13">
        <v>11.17</v>
      </c>
      <c r="Q13">
        <v>6039000</v>
      </c>
      <c r="R13">
        <v>25967.8</v>
      </c>
      <c r="S13">
        <v>15344000</v>
      </c>
    </row>
    <row r="14" spans="1:19" x14ac:dyDescent="0.25">
      <c r="A14" t="s">
        <v>119</v>
      </c>
      <c r="B14" s="1">
        <v>2016</v>
      </c>
      <c r="C14">
        <v>14776000</v>
      </c>
      <c r="D14">
        <v>12001000</v>
      </c>
      <c r="E14">
        <v>2594000</v>
      </c>
      <c r="F14">
        <v>11000</v>
      </c>
      <c r="G14">
        <f t="shared" si="0"/>
        <v>2605000</v>
      </c>
      <c r="H14">
        <v>124825269</v>
      </c>
      <c r="I14">
        <v>111485667</v>
      </c>
      <c r="J14">
        <v>29981000</v>
      </c>
      <c r="K14">
        <v>14974000</v>
      </c>
      <c r="L14">
        <v>36596000</v>
      </c>
      <c r="M14">
        <v>61020000</v>
      </c>
      <c r="N14">
        <v>6.72</v>
      </c>
      <c r="O14">
        <v>10308000</v>
      </c>
      <c r="P14">
        <v>9.61</v>
      </c>
      <c r="Q14">
        <v>4666000</v>
      </c>
      <c r="R14">
        <v>25586.7</v>
      </c>
      <c r="S14">
        <v>15476000</v>
      </c>
    </row>
    <row r="15" spans="1:19" x14ac:dyDescent="0.25">
      <c r="A15" t="s">
        <v>119</v>
      </c>
      <c r="B15" s="1">
        <v>2017</v>
      </c>
      <c r="C15">
        <v>15090000</v>
      </c>
      <c r="D15">
        <v>11325000</v>
      </c>
      <c r="E15">
        <v>2129000</v>
      </c>
      <c r="F15">
        <v>6000</v>
      </c>
      <c r="G15">
        <f t="shared" si="0"/>
        <v>2135000</v>
      </c>
      <c r="H15">
        <v>117792859</v>
      </c>
      <c r="I15">
        <v>121309064</v>
      </c>
      <c r="J15">
        <v>32090000</v>
      </c>
      <c r="K15">
        <v>13803000</v>
      </c>
      <c r="L15">
        <v>37918000</v>
      </c>
      <c r="M15">
        <v>62409000</v>
      </c>
      <c r="N15">
        <v>7.79</v>
      </c>
      <c r="O15">
        <v>10284000</v>
      </c>
      <c r="P15">
        <v>9.7899999999999991</v>
      </c>
      <c r="Q15">
        <v>4200000</v>
      </c>
      <c r="R15">
        <v>25739</v>
      </c>
      <c r="S15">
        <v>15834000</v>
      </c>
    </row>
    <row r="16" spans="1:19" x14ac:dyDescent="0.25">
      <c r="A16" t="s">
        <v>119</v>
      </c>
      <c r="B16" s="1">
        <v>2018</v>
      </c>
      <c r="C16">
        <v>15604000</v>
      </c>
      <c r="D16">
        <v>11839000</v>
      </c>
      <c r="E16">
        <v>1838000</v>
      </c>
      <c r="F16">
        <v>3000</v>
      </c>
      <c r="G16">
        <f t="shared" si="0"/>
        <v>1841000</v>
      </c>
      <c r="H16">
        <v>124385743</v>
      </c>
      <c r="I16">
        <v>121089301</v>
      </c>
      <c r="J16">
        <v>31301000</v>
      </c>
      <c r="K16">
        <v>14078000</v>
      </c>
      <c r="L16">
        <v>38456000</v>
      </c>
      <c r="M16">
        <v>61907000</v>
      </c>
      <c r="N16">
        <v>8.44</v>
      </c>
      <c r="O16">
        <v>11142000</v>
      </c>
      <c r="P16">
        <v>10.220000000000001</v>
      </c>
      <c r="Q16">
        <v>3475000</v>
      </c>
      <c r="R16">
        <v>25621.3</v>
      </c>
      <c r="S16">
        <v>15668000</v>
      </c>
    </row>
    <row r="17" spans="1:19" x14ac:dyDescent="0.25">
      <c r="A17" t="s">
        <v>121</v>
      </c>
      <c r="B17" s="1">
        <v>2010</v>
      </c>
      <c r="C17">
        <v>1090972</v>
      </c>
      <c r="D17">
        <v>2791296</v>
      </c>
      <c r="E17">
        <v>289249</v>
      </c>
      <c r="F17">
        <v>0</v>
      </c>
      <c r="G17">
        <f t="shared" si="0"/>
        <v>289249</v>
      </c>
      <c r="H17">
        <v>5737188</v>
      </c>
      <c r="I17">
        <v>5211250.5</v>
      </c>
      <c r="J17">
        <v>2120169</v>
      </c>
      <c r="K17">
        <v>3236934</v>
      </c>
      <c r="L17">
        <v>3125763</v>
      </c>
      <c r="M17">
        <v>6164827</v>
      </c>
      <c r="N17">
        <v>2.76</v>
      </c>
      <c r="O17">
        <v>522411</v>
      </c>
      <c r="P17">
        <v>7.01</v>
      </c>
      <c r="Q17">
        <v>963430</v>
      </c>
      <c r="R17">
        <v>89.8</v>
      </c>
      <c r="S17">
        <v>1725427</v>
      </c>
    </row>
    <row r="18" spans="1:19" x14ac:dyDescent="0.25">
      <c r="A18" t="s">
        <v>121</v>
      </c>
      <c r="B18" s="1">
        <v>2011</v>
      </c>
      <c r="C18">
        <v>1090148</v>
      </c>
      <c r="D18">
        <v>2795622</v>
      </c>
      <c r="E18">
        <v>722113</v>
      </c>
      <c r="F18">
        <v>0</v>
      </c>
      <c r="G18">
        <f t="shared" si="0"/>
        <v>722113</v>
      </c>
      <c r="H18">
        <v>5843750</v>
      </c>
      <c r="I18">
        <v>5790469</v>
      </c>
      <c r="J18">
        <v>2234184</v>
      </c>
      <c r="K18">
        <v>3681917</v>
      </c>
      <c r="L18">
        <v>3686370</v>
      </c>
      <c r="M18">
        <v>6810672</v>
      </c>
      <c r="N18">
        <v>3.22</v>
      </c>
      <c r="O18">
        <v>575458</v>
      </c>
      <c r="P18">
        <v>6.36</v>
      </c>
      <c r="Q18">
        <v>891184</v>
      </c>
      <c r="R18">
        <v>235.3</v>
      </c>
      <c r="S18">
        <v>1845187</v>
      </c>
    </row>
    <row r="19" spans="1:19" x14ac:dyDescent="0.25">
      <c r="A19" t="s">
        <v>121</v>
      </c>
      <c r="B19" s="1">
        <v>2012</v>
      </c>
      <c r="C19">
        <v>1052866</v>
      </c>
      <c r="D19">
        <v>3108397</v>
      </c>
      <c r="E19">
        <v>463136</v>
      </c>
      <c r="F19">
        <v>2785</v>
      </c>
      <c r="G19">
        <f t="shared" si="0"/>
        <v>465921</v>
      </c>
      <c r="H19">
        <v>5627188</v>
      </c>
      <c r="I19">
        <v>5735469</v>
      </c>
      <c r="J19">
        <v>2302591</v>
      </c>
      <c r="K19">
        <v>4009650</v>
      </c>
      <c r="L19">
        <v>4040338</v>
      </c>
      <c r="M19">
        <v>7250721</v>
      </c>
      <c r="N19">
        <v>2.9</v>
      </c>
      <c r="O19">
        <v>661137</v>
      </c>
      <c r="P19">
        <v>6.77</v>
      </c>
      <c r="Q19">
        <v>840757</v>
      </c>
      <c r="R19">
        <v>230.7</v>
      </c>
      <c r="S19">
        <v>1957903</v>
      </c>
    </row>
    <row r="20" spans="1:19" x14ac:dyDescent="0.25">
      <c r="A20" t="s">
        <v>121</v>
      </c>
      <c r="B20" s="1">
        <v>2013</v>
      </c>
      <c r="C20">
        <v>1388028</v>
      </c>
      <c r="D20">
        <v>2643720</v>
      </c>
      <c r="E20">
        <v>1313260</v>
      </c>
      <c r="F20">
        <v>2461</v>
      </c>
      <c r="G20">
        <f t="shared" si="0"/>
        <v>1315721</v>
      </c>
      <c r="H20">
        <v>5826563</v>
      </c>
      <c r="I20">
        <v>5726875.5</v>
      </c>
      <c r="J20">
        <v>2383679</v>
      </c>
      <c r="K20">
        <v>4179251</v>
      </c>
      <c r="L20">
        <v>4177704</v>
      </c>
      <c r="M20">
        <v>7456892</v>
      </c>
      <c r="N20">
        <v>2.72</v>
      </c>
      <c r="O20">
        <v>651111</v>
      </c>
      <c r="P20">
        <v>6.36</v>
      </c>
      <c r="Q20">
        <v>824310</v>
      </c>
      <c r="R20">
        <v>129.19999999999999</v>
      </c>
      <c r="S20">
        <v>2013368</v>
      </c>
    </row>
    <row r="21" spans="1:19" x14ac:dyDescent="0.25">
      <c r="A21" t="s">
        <v>121</v>
      </c>
      <c r="B21" s="1">
        <v>2014</v>
      </c>
      <c r="C21">
        <v>1227314</v>
      </c>
      <c r="D21">
        <v>2903643</v>
      </c>
      <c r="E21">
        <v>685743</v>
      </c>
      <c r="F21">
        <v>2289</v>
      </c>
      <c r="G21">
        <f t="shared" si="0"/>
        <v>688032</v>
      </c>
      <c r="H21">
        <v>6531250</v>
      </c>
      <c r="I21">
        <v>6178906.5</v>
      </c>
      <c r="J21">
        <v>2487517</v>
      </c>
      <c r="K21">
        <v>3865407</v>
      </c>
      <c r="L21">
        <v>3858341</v>
      </c>
      <c r="M21">
        <v>7260248</v>
      </c>
      <c r="N21">
        <v>2.92</v>
      </c>
      <c r="O21">
        <v>650199</v>
      </c>
      <c r="P21">
        <v>6.37</v>
      </c>
      <c r="Q21">
        <v>893082</v>
      </c>
      <c r="R21">
        <v>84.1</v>
      </c>
      <c r="S21">
        <v>2057201</v>
      </c>
    </row>
    <row r="22" spans="1:19" x14ac:dyDescent="0.25">
      <c r="A22" t="s">
        <v>121</v>
      </c>
      <c r="B22" s="1">
        <v>2015</v>
      </c>
      <c r="C22">
        <v>1054241</v>
      </c>
      <c r="D22">
        <v>1693012</v>
      </c>
      <c r="E22">
        <v>792509</v>
      </c>
      <c r="F22">
        <v>2276</v>
      </c>
      <c r="G22">
        <f t="shared" si="0"/>
        <v>794785</v>
      </c>
      <c r="H22">
        <v>8026563</v>
      </c>
      <c r="I22">
        <v>7278906.5</v>
      </c>
      <c r="J22">
        <v>2682484</v>
      </c>
      <c r="K22">
        <v>2702067</v>
      </c>
      <c r="L22">
        <v>2738614</v>
      </c>
      <c r="M22">
        <v>6278547</v>
      </c>
      <c r="N22">
        <v>3.53</v>
      </c>
      <c r="O22">
        <v>661037</v>
      </c>
      <c r="P22">
        <v>6.82</v>
      </c>
      <c r="Q22">
        <v>930299</v>
      </c>
      <c r="R22">
        <v>44.5</v>
      </c>
      <c r="S22">
        <v>2116880</v>
      </c>
    </row>
    <row r="23" spans="1:19" x14ac:dyDescent="0.25">
      <c r="A23" t="s">
        <v>121</v>
      </c>
      <c r="B23" s="1">
        <v>2016</v>
      </c>
      <c r="C23">
        <v>1107870</v>
      </c>
      <c r="D23">
        <v>1862804</v>
      </c>
      <c r="E23">
        <v>354522</v>
      </c>
      <c r="F23">
        <v>17374</v>
      </c>
      <c r="G23">
        <f t="shared" si="0"/>
        <v>371896</v>
      </c>
      <c r="H23">
        <v>9092188</v>
      </c>
      <c r="I23">
        <v>8559375.5</v>
      </c>
      <c r="J23">
        <v>2933582</v>
      </c>
      <c r="K23">
        <v>2438128</v>
      </c>
      <c r="L23">
        <v>2694327</v>
      </c>
      <c r="M23">
        <v>6336577</v>
      </c>
      <c r="N23">
        <v>3.31</v>
      </c>
      <c r="O23">
        <v>726705</v>
      </c>
      <c r="P23">
        <v>8.32</v>
      </c>
      <c r="Q23">
        <v>895369</v>
      </c>
      <c r="R23">
        <v>24.2</v>
      </c>
      <c r="S23">
        <v>2234643</v>
      </c>
    </row>
    <row r="24" spans="1:19" x14ac:dyDescent="0.25">
      <c r="A24" t="s">
        <v>121</v>
      </c>
      <c r="B24" s="1">
        <v>2017</v>
      </c>
      <c r="C24">
        <v>1165500</v>
      </c>
      <c r="D24">
        <v>2366478</v>
      </c>
      <c r="E24">
        <v>835847</v>
      </c>
      <c r="F24">
        <v>15337</v>
      </c>
      <c r="G24">
        <f t="shared" si="0"/>
        <v>851184</v>
      </c>
      <c r="H24">
        <v>10140625</v>
      </c>
      <c r="I24">
        <v>9616406.5</v>
      </c>
      <c r="J24">
        <v>2962974</v>
      </c>
      <c r="K24">
        <v>3597294</v>
      </c>
      <c r="L24">
        <v>3716274</v>
      </c>
      <c r="M24">
        <v>7509181</v>
      </c>
      <c r="N24">
        <v>3.92</v>
      </c>
      <c r="O24">
        <v>867569</v>
      </c>
      <c r="P24">
        <v>8.8699999999999992</v>
      </c>
      <c r="Q24">
        <v>856189</v>
      </c>
      <c r="R24">
        <v>50.7</v>
      </c>
      <c r="S24">
        <v>2447284</v>
      </c>
    </row>
    <row r="25" spans="1:19" x14ac:dyDescent="0.25">
      <c r="A25" t="s">
        <v>121</v>
      </c>
      <c r="B25" s="1">
        <v>2018</v>
      </c>
      <c r="C25">
        <v>1036843</v>
      </c>
      <c r="D25">
        <v>3188305</v>
      </c>
      <c r="E25">
        <v>764534</v>
      </c>
      <c r="F25">
        <v>8036</v>
      </c>
      <c r="G25">
        <f t="shared" si="0"/>
        <v>772570</v>
      </c>
      <c r="H25">
        <v>10312500</v>
      </c>
      <c r="I25">
        <v>10226562.5</v>
      </c>
      <c r="J25">
        <v>3153452</v>
      </c>
      <c r="K25">
        <v>4378276</v>
      </c>
      <c r="L25">
        <v>4428401</v>
      </c>
      <c r="M25">
        <v>8446907</v>
      </c>
      <c r="N25">
        <v>4.37</v>
      </c>
      <c r="O25">
        <v>973655</v>
      </c>
      <c r="P25">
        <v>8.6300000000000008</v>
      </c>
      <c r="Q25">
        <v>835809</v>
      </c>
      <c r="R25">
        <v>43.9</v>
      </c>
      <c r="S25">
        <v>2673232</v>
      </c>
    </row>
    <row r="26" spans="1:19" x14ac:dyDescent="0.25">
      <c r="A26" t="s">
        <v>122</v>
      </c>
      <c r="B26" s="1">
        <v>2010</v>
      </c>
      <c r="C26">
        <v>1383100</v>
      </c>
      <c r="D26">
        <v>2245700</v>
      </c>
      <c r="E26">
        <v>126200</v>
      </c>
      <c r="F26">
        <v>21900</v>
      </c>
      <c r="G26">
        <f t="shared" si="0"/>
        <v>148100</v>
      </c>
      <c r="H26">
        <v>8172561</v>
      </c>
      <c r="I26">
        <v>6883811</v>
      </c>
      <c r="J26">
        <v>3536100</v>
      </c>
      <c r="K26">
        <v>3443800</v>
      </c>
      <c r="L26">
        <v>3178800</v>
      </c>
      <c r="M26">
        <v>7407400</v>
      </c>
      <c r="N26">
        <v>2.23</v>
      </c>
      <c r="O26">
        <v>929500</v>
      </c>
      <c r="P26">
        <v>8.7200000000000006</v>
      </c>
      <c r="Q26">
        <v>551000</v>
      </c>
      <c r="R26">
        <v>3751.2</v>
      </c>
      <c r="S26">
        <v>2803500</v>
      </c>
    </row>
    <row r="27" spans="1:19" x14ac:dyDescent="0.25">
      <c r="A27" t="s">
        <v>122</v>
      </c>
      <c r="B27" s="1">
        <v>2011</v>
      </c>
      <c r="C27">
        <v>1410000</v>
      </c>
      <c r="D27">
        <v>2901200</v>
      </c>
      <c r="E27">
        <v>404800</v>
      </c>
      <c r="F27">
        <v>16000</v>
      </c>
      <c r="G27">
        <f t="shared" si="0"/>
        <v>420800</v>
      </c>
      <c r="H27">
        <v>7250529</v>
      </c>
      <c r="I27">
        <v>7711545</v>
      </c>
      <c r="J27">
        <v>3699200</v>
      </c>
      <c r="K27">
        <v>4504000</v>
      </c>
      <c r="L27">
        <v>4387600</v>
      </c>
      <c r="M27">
        <v>8640200</v>
      </c>
      <c r="N27">
        <v>3.07</v>
      </c>
      <c r="O27">
        <v>1018000</v>
      </c>
      <c r="P27">
        <v>8.33</v>
      </c>
      <c r="Q27">
        <v>349500</v>
      </c>
      <c r="R27">
        <v>4477.3999999999996</v>
      </c>
      <c r="S27">
        <v>3064200</v>
      </c>
    </row>
    <row r="28" spans="1:19" x14ac:dyDescent="0.25">
      <c r="A28" t="s">
        <v>122</v>
      </c>
      <c r="B28" s="1">
        <v>2012</v>
      </c>
      <c r="C28">
        <v>1432900</v>
      </c>
      <c r="D28">
        <v>3296200</v>
      </c>
      <c r="E28">
        <v>93800</v>
      </c>
      <c r="F28">
        <v>9900</v>
      </c>
      <c r="G28">
        <f t="shared" si="0"/>
        <v>103700</v>
      </c>
      <c r="H28">
        <v>6546431</v>
      </c>
      <c r="I28">
        <v>6898480</v>
      </c>
      <c r="J28">
        <v>3806800</v>
      </c>
      <c r="K28">
        <v>4575700</v>
      </c>
      <c r="L28">
        <v>4516700</v>
      </c>
      <c r="M28">
        <v>8801900</v>
      </c>
      <c r="N28">
        <v>2.1</v>
      </c>
      <c r="O28">
        <v>1158500</v>
      </c>
      <c r="P28">
        <v>9.08</v>
      </c>
      <c r="Q28">
        <v>136400</v>
      </c>
      <c r="R28">
        <v>8005</v>
      </c>
      <c r="S28">
        <v>3350400</v>
      </c>
    </row>
    <row r="29" spans="1:19" x14ac:dyDescent="0.25">
      <c r="A29" t="s">
        <v>122</v>
      </c>
      <c r="B29" s="1">
        <v>2013</v>
      </c>
      <c r="C29">
        <v>1748900</v>
      </c>
      <c r="D29">
        <v>2644500</v>
      </c>
      <c r="E29">
        <v>74500</v>
      </c>
      <c r="F29">
        <v>10600</v>
      </c>
      <c r="G29">
        <f t="shared" si="0"/>
        <v>85100</v>
      </c>
      <c r="H29">
        <v>8176752</v>
      </c>
      <c r="I29">
        <v>7361591.5</v>
      </c>
      <c r="J29">
        <v>3945000</v>
      </c>
      <c r="K29">
        <v>4232800</v>
      </c>
      <c r="L29">
        <v>3264200</v>
      </c>
      <c r="M29">
        <v>8582300</v>
      </c>
      <c r="N29">
        <v>1.82</v>
      </c>
      <c r="O29">
        <v>1016700</v>
      </c>
      <c r="P29">
        <v>7.98</v>
      </c>
      <c r="Q29">
        <v>970800</v>
      </c>
      <c r="R29">
        <v>5854.3</v>
      </c>
      <c r="S29">
        <v>3571200</v>
      </c>
    </row>
    <row r="30" spans="1:19" x14ac:dyDescent="0.25">
      <c r="A30" t="s">
        <v>122</v>
      </c>
      <c r="B30" s="1">
        <v>2014</v>
      </c>
      <c r="C30">
        <v>813200</v>
      </c>
      <c r="D30">
        <v>2264600</v>
      </c>
      <c r="E30">
        <v>205500</v>
      </c>
      <c r="F30">
        <v>13800</v>
      </c>
      <c r="G30">
        <f t="shared" si="0"/>
        <v>219300</v>
      </c>
      <c r="H30">
        <v>6705691</v>
      </c>
      <c r="I30">
        <v>7441221.5</v>
      </c>
      <c r="J30">
        <v>3838100</v>
      </c>
      <c r="K30">
        <v>4049200</v>
      </c>
      <c r="L30">
        <v>2974100</v>
      </c>
      <c r="M30">
        <v>8283600</v>
      </c>
      <c r="N30">
        <v>2.11</v>
      </c>
      <c r="O30">
        <v>991700</v>
      </c>
      <c r="P30">
        <v>8.15</v>
      </c>
      <c r="Q30">
        <v>756800</v>
      </c>
      <c r="R30">
        <v>7951.8</v>
      </c>
      <c r="S30">
        <v>3776200</v>
      </c>
    </row>
    <row r="31" spans="1:19" x14ac:dyDescent="0.25">
      <c r="A31" t="s">
        <v>122</v>
      </c>
      <c r="B31" s="1">
        <v>2015</v>
      </c>
      <c r="C31">
        <v>671100</v>
      </c>
      <c r="D31">
        <v>1948500</v>
      </c>
      <c r="E31">
        <v>1076100</v>
      </c>
      <c r="F31">
        <v>0</v>
      </c>
      <c r="G31">
        <f t="shared" si="0"/>
        <v>1076100</v>
      </c>
      <c r="H31">
        <v>7145752</v>
      </c>
      <c r="I31">
        <v>6925721.5</v>
      </c>
      <c r="J31">
        <v>4037600</v>
      </c>
      <c r="K31">
        <v>4509700</v>
      </c>
      <c r="L31">
        <v>3892400</v>
      </c>
      <c r="M31">
        <v>8988100</v>
      </c>
      <c r="N31">
        <v>1.96</v>
      </c>
      <c r="O31">
        <v>1040800</v>
      </c>
      <c r="P31">
        <v>8.33</v>
      </c>
      <c r="Q31">
        <v>251700</v>
      </c>
      <c r="R31">
        <v>10062.299999999999</v>
      </c>
      <c r="S31">
        <v>3993000</v>
      </c>
    </row>
    <row r="32" spans="1:19" x14ac:dyDescent="0.25">
      <c r="A32" t="s">
        <v>122</v>
      </c>
      <c r="B32" s="1">
        <v>2016</v>
      </c>
      <c r="C32">
        <v>702600</v>
      </c>
      <c r="D32">
        <v>3238600</v>
      </c>
      <c r="E32">
        <v>810700</v>
      </c>
      <c r="F32">
        <v>58100</v>
      </c>
      <c r="G32">
        <f t="shared" si="0"/>
        <v>868800</v>
      </c>
      <c r="H32">
        <v>14375325</v>
      </c>
      <c r="I32">
        <v>10760538.5</v>
      </c>
      <c r="J32">
        <v>4220100</v>
      </c>
      <c r="K32">
        <v>6073900</v>
      </c>
      <c r="L32">
        <v>5099900</v>
      </c>
      <c r="M32">
        <v>10765600</v>
      </c>
      <c r="N32">
        <v>1.8</v>
      </c>
      <c r="O32" t="s">
        <v>1</v>
      </c>
      <c r="P32">
        <v>9.4499999999999993</v>
      </c>
      <c r="Q32">
        <v>201800</v>
      </c>
      <c r="R32">
        <v>10090.299999999999</v>
      </c>
      <c r="S32">
        <v>4463700</v>
      </c>
    </row>
    <row r="33" spans="1:19" x14ac:dyDescent="0.25">
      <c r="A33" t="s">
        <v>122</v>
      </c>
      <c r="B33" s="1">
        <v>2017</v>
      </c>
      <c r="C33">
        <v>316300</v>
      </c>
      <c r="D33">
        <v>1524100</v>
      </c>
      <c r="E33">
        <v>1878800</v>
      </c>
      <c r="F33">
        <v>23600</v>
      </c>
      <c r="G33">
        <f t="shared" si="0"/>
        <v>1902400</v>
      </c>
      <c r="H33">
        <v>18582472</v>
      </c>
      <c r="I33">
        <v>16478898.5</v>
      </c>
      <c r="J33">
        <v>4238500</v>
      </c>
      <c r="K33">
        <v>5563500</v>
      </c>
      <c r="L33">
        <v>4600700</v>
      </c>
      <c r="M33">
        <v>10680700</v>
      </c>
      <c r="N33">
        <v>3.19</v>
      </c>
      <c r="O33" t="s">
        <v>1</v>
      </c>
      <c r="P33">
        <v>9.2200000000000006</v>
      </c>
      <c r="Q33">
        <v>151800</v>
      </c>
      <c r="R33">
        <v>19245.900000000001</v>
      </c>
      <c r="S33">
        <v>4905900</v>
      </c>
    </row>
    <row r="34" spans="1:19" x14ac:dyDescent="0.25">
      <c r="A34" t="s">
        <v>122</v>
      </c>
      <c r="B34" s="1">
        <v>2018</v>
      </c>
      <c r="C34">
        <v>1710000</v>
      </c>
      <c r="D34">
        <v>2618200</v>
      </c>
      <c r="E34">
        <v>616300</v>
      </c>
      <c r="F34">
        <v>7100</v>
      </c>
      <c r="G34">
        <f t="shared" si="0"/>
        <v>623400</v>
      </c>
      <c r="H34">
        <v>16488006</v>
      </c>
      <c r="I34">
        <v>17535239</v>
      </c>
      <c r="J34">
        <v>4329600</v>
      </c>
      <c r="K34">
        <v>5426200</v>
      </c>
      <c r="L34">
        <v>4430800</v>
      </c>
      <c r="M34">
        <v>10658000</v>
      </c>
      <c r="N34">
        <v>3.71</v>
      </c>
      <c r="O34" t="s">
        <v>1</v>
      </c>
      <c r="P34">
        <v>8.35</v>
      </c>
      <c r="Q34">
        <v>101800</v>
      </c>
      <c r="R34">
        <v>9754.2999999999993</v>
      </c>
      <c r="S34">
        <v>5163900</v>
      </c>
    </row>
    <row r="35" spans="1:19" x14ac:dyDescent="0.25">
      <c r="A35" t="s">
        <v>123</v>
      </c>
      <c r="B35" s="1">
        <v>2010</v>
      </c>
      <c r="C35">
        <v>1345282</v>
      </c>
      <c r="D35">
        <v>740407</v>
      </c>
      <c r="E35">
        <v>414821</v>
      </c>
      <c r="F35">
        <v>94099</v>
      </c>
      <c r="G35">
        <f t="shared" si="0"/>
        <v>508920</v>
      </c>
      <c r="H35">
        <v>17323200</v>
      </c>
      <c r="I35">
        <v>15424868</v>
      </c>
      <c r="J35">
        <v>4259104</v>
      </c>
      <c r="K35">
        <v>1620435</v>
      </c>
      <c r="L35">
        <v>1314498</v>
      </c>
      <c r="M35">
        <v>7836885</v>
      </c>
      <c r="N35">
        <v>2.38</v>
      </c>
      <c r="O35" t="s">
        <v>1</v>
      </c>
      <c r="P35">
        <v>11.67</v>
      </c>
      <c r="Q35">
        <v>1210000</v>
      </c>
      <c r="R35">
        <v>470.3</v>
      </c>
      <c r="S35">
        <v>5242346</v>
      </c>
    </row>
    <row r="36" spans="1:19" x14ac:dyDescent="0.25">
      <c r="A36" t="s">
        <v>123</v>
      </c>
      <c r="B36" s="1">
        <v>2011</v>
      </c>
      <c r="C36">
        <v>874000</v>
      </c>
      <c r="D36">
        <v>676198</v>
      </c>
      <c r="E36">
        <v>460705</v>
      </c>
      <c r="F36">
        <v>62084</v>
      </c>
      <c r="G36">
        <f t="shared" si="0"/>
        <v>522789</v>
      </c>
      <c r="H36">
        <v>13714200</v>
      </c>
      <c r="I36">
        <v>15518700</v>
      </c>
      <c r="J36">
        <v>4175360</v>
      </c>
      <c r="K36">
        <v>1602754</v>
      </c>
      <c r="L36">
        <v>1103476</v>
      </c>
      <c r="M36">
        <v>7743602</v>
      </c>
      <c r="N36">
        <v>2.86</v>
      </c>
      <c r="O36" t="s">
        <v>1</v>
      </c>
      <c r="P36">
        <v>12.53</v>
      </c>
      <c r="Q36">
        <v>770000</v>
      </c>
      <c r="R36">
        <v>570.6</v>
      </c>
      <c r="S36">
        <v>5785043</v>
      </c>
    </row>
    <row r="37" spans="1:19" x14ac:dyDescent="0.25">
      <c r="A37" t="s">
        <v>123</v>
      </c>
      <c r="B37" s="1">
        <v>2012</v>
      </c>
      <c r="C37">
        <v>330000</v>
      </c>
      <c r="D37">
        <v>983234</v>
      </c>
      <c r="E37">
        <v>267873</v>
      </c>
      <c r="F37">
        <v>0</v>
      </c>
      <c r="G37">
        <f t="shared" si="0"/>
        <v>267873</v>
      </c>
      <c r="H37">
        <v>11014671</v>
      </c>
      <c r="I37">
        <v>12364435.5</v>
      </c>
      <c r="J37">
        <v>3930382</v>
      </c>
      <c r="K37">
        <v>1766287</v>
      </c>
      <c r="L37">
        <v>1051395</v>
      </c>
      <c r="M37">
        <v>7415161</v>
      </c>
      <c r="N37">
        <v>2.36</v>
      </c>
      <c r="O37">
        <v>1071276</v>
      </c>
      <c r="P37">
        <v>10.53</v>
      </c>
      <c r="Q37">
        <v>330000</v>
      </c>
      <c r="R37">
        <v>222.1</v>
      </c>
      <c r="S37">
        <v>5935966</v>
      </c>
    </row>
    <row r="38" spans="1:19" x14ac:dyDescent="0.25">
      <c r="A38" t="s">
        <v>123</v>
      </c>
      <c r="B38" s="1">
        <v>2013</v>
      </c>
      <c r="C38">
        <v>0</v>
      </c>
      <c r="D38">
        <v>835774</v>
      </c>
      <c r="E38">
        <v>739971</v>
      </c>
      <c r="F38">
        <v>0</v>
      </c>
      <c r="G38">
        <f t="shared" si="0"/>
        <v>739971</v>
      </c>
      <c r="H38">
        <v>12270603</v>
      </c>
      <c r="I38">
        <v>11642637</v>
      </c>
      <c r="J38">
        <v>3704645</v>
      </c>
      <c r="K38">
        <v>2080975</v>
      </c>
      <c r="L38">
        <v>1135488</v>
      </c>
      <c r="M38">
        <v>7409346</v>
      </c>
      <c r="N38">
        <v>1.35</v>
      </c>
      <c r="O38">
        <v>1154964</v>
      </c>
      <c r="P38">
        <v>11.44</v>
      </c>
      <c r="Q38">
        <v>0</v>
      </c>
      <c r="R38">
        <v>612.6</v>
      </c>
      <c r="S38">
        <v>6167385</v>
      </c>
    </row>
    <row r="39" spans="1:19" x14ac:dyDescent="0.25">
      <c r="A39" t="s">
        <v>123</v>
      </c>
      <c r="B39" s="1">
        <v>2014</v>
      </c>
      <c r="C39">
        <v>0</v>
      </c>
      <c r="D39">
        <v>810638</v>
      </c>
      <c r="E39">
        <v>1020890</v>
      </c>
      <c r="F39">
        <v>94558</v>
      </c>
      <c r="G39">
        <f t="shared" si="0"/>
        <v>1115448</v>
      </c>
      <c r="H39">
        <v>13569844</v>
      </c>
      <c r="I39">
        <v>12920223.5</v>
      </c>
      <c r="J39">
        <v>3520174</v>
      </c>
      <c r="K39">
        <v>2308655</v>
      </c>
      <c r="L39">
        <v>1011872</v>
      </c>
      <c r="M39">
        <v>7447557</v>
      </c>
      <c r="N39">
        <v>2.1800000000000002</v>
      </c>
      <c r="O39" t="s">
        <v>1</v>
      </c>
      <c r="P39">
        <v>10.79</v>
      </c>
      <c r="Q39">
        <v>0</v>
      </c>
      <c r="R39">
        <v>311.5</v>
      </c>
      <c r="S39">
        <v>6303637</v>
      </c>
    </row>
    <row r="40" spans="1:19" x14ac:dyDescent="0.25">
      <c r="A40" t="s">
        <v>123</v>
      </c>
      <c r="B40" s="1">
        <v>2015</v>
      </c>
      <c r="C40">
        <v>0</v>
      </c>
      <c r="D40">
        <v>977395</v>
      </c>
      <c r="E40">
        <v>1171355</v>
      </c>
      <c r="F40">
        <v>322905</v>
      </c>
      <c r="G40">
        <f t="shared" si="0"/>
        <v>1494260</v>
      </c>
      <c r="H40">
        <v>14796904</v>
      </c>
      <c r="I40">
        <v>14183374</v>
      </c>
      <c r="J40">
        <v>3198456</v>
      </c>
      <c r="K40">
        <v>2735012</v>
      </c>
      <c r="L40">
        <v>1369095</v>
      </c>
      <c r="M40">
        <v>7766704</v>
      </c>
      <c r="N40">
        <v>2.68</v>
      </c>
      <c r="O40" t="s">
        <v>1</v>
      </c>
      <c r="P40">
        <v>14.17</v>
      </c>
      <c r="Q40">
        <v>0</v>
      </c>
      <c r="R40">
        <v>778.4</v>
      </c>
      <c r="S40">
        <v>6254924</v>
      </c>
    </row>
    <row r="41" spans="1:19" x14ac:dyDescent="0.25">
      <c r="A41" t="s">
        <v>123</v>
      </c>
      <c r="B41" s="1">
        <v>2016</v>
      </c>
      <c r="C41">
        <v>11133</v>
      </c>
      <c r="D41">
        <v>1087337</v>
      </c>
      <c r="E41">
        <v>1583798</v>
      </c>
      <c r="F41">
        <v>0</v>
      </c>
      <c r="G41">
        <f t="shared" si="0"/>
        <v>1583798</v>
      </c>
      <c r="H41">
        <v>18737933</v>
      </c>
      <c r="I41">
        <v>16767418.5</v>
      </c>
      <c r="J41">
        <v>2897506</v>
      </c>
      <c r="K41">
        <v>3235327</v>
      </c>
      <c r="L41">
        <v>1136267</v>
      </c>
      <c r="M41">
        <v>6699324</v>
      </c>
      <c r="N41">
        <v>3.22</v>
      </c>
      <c r="O41">
        <v>1160661</v>
      </c>
      <c r="P41">
        <v>15.54</v>
      </c>
      <c r="Q41">
        <v>11133</v>
      </c>
      <c r="R41">
        <v>249.4</v>
      </c>
      <c r="S41">
        <v>5320575</v>
      </c>
    </row>
    <row r="42" spans="1:19" x14ac:dyDescent="0.25">
      <c r="A42" t="s">
        <v>123</v>
      </c>
      <c r="B42" s="1">
        <v>2017</v>
      </c>
      <c r="C42">
        <v>9457</v>
      </c>
      <c r="D42">
        <v>1217808</v>
      </c>
      <c r="E42">
        <v>2197265</v>
      </c>
      <c r="F42">
        <v>28560</v>
      </c>
      <c r="G42">
        <f t="shared" si="0"/>
        <v>2225825</v>
      </c>
      <c r="H42">
        <v>24396847</v>
      </c>
      <c r="I42">
        <v>21567390</v>
      </c>
      <c r="J42">
        <v>2496787</v>
      </c>
      <c r="K42">
        <v>3848262</v>
      </c>
      <c r="L42">
        <v>1288848</v>
      </c>
      <c r="M42">
        <v>6902806</v>
      </c>
      <c r="N42">
        <v>3.7</v>
      </c>
      <c r="O42" t="s">
        <v>1</v>
      </c>
      <c r="P42">
        <v>14.4</v>
      </c>
      <c r="Q42">
        <v>9457</v>
      </c>
      <c r="R42">
        <v>391</v>
      </c>
      <c r="S42">
        <v>5358301</v>
      </c>
    </row>
    <row r="43" spans="1:19" x14ac:dyDescent="0.25">
      <c r="A43" t="s">
        <v>123</v>
      </c>
      <c r="B43" s="1">
        <v>2018</v>
      </c>
      <c r="C43">
        <v>7704</v>
      </c>
      <c r="D43">
        <v>833724</v>
      </c>
      <c r="E43">
        <v>2398701</v>
      </c>
      <c r="F43">
        <v>52687</v>
      </c>
      <c r="G43">
        <f t="shared" si="0"/>
        <v>2451388</v>
      </c>
      <c r="H43">
        <v>23819407</v>
      </c>
      <c r="I43">
        <v>24108127</v>
      </c>
      <c r="J43">
        <v>2026304</v>
      </c>
      <c r="K43">
        <v>3750256</v>
      </c>
      <c r="L43">
        <v>1189958</v>
      </c>
      <c r="M43">
        <v>6325467</v>
      </c>
      <c r="N43">
        <v>5.19</v>
      </c>
      <c r="O43" t="s">
        <v>1</v>
      </c>
      <c r="P43">
        <v>15.3</v>
      </c>
      <c r="Q43">
        <v>7704</v>
      </c>
      <c r="R43">
        <v>708.3</v>
      </c>
      <c r="S43">
        <v>4925798</v>
      </c>
    </row>
    <row r="44" spans="1:19" x14ac:dyDescent="0.25">
      <c r="A44" t="s">
        <v>124</v>
      </c>
      <c r="B44" s="1">
        <v>2010</v>
      </c>
      <c r="C44">
        <v>62440</v>
      </c>
      <c r="D44">
        <v>857044</v>
      </c>
      <c r="E44">
        <v>189585</v>
      </c>
      <c r="F44">
        <v>12660</v>
      </c>
      <c r="G44">
        <f t="shared" si="0"/>
        <v>202245</v>
      </c>
      <c r="H44">
        <v>36797819</v>
      </c>
      <c r="I44">
        <v>30696671.5</v>
      </c>
      <c r="J44">
        <v>6811292</v>
      </c>
      <c r="K44">
        <v>1454396</v>
      </c>
      <c r="L44">
        <v>1115961</v>
      </c>
      <c r="M44">
        <v>8622811</v>
      </c>
      <c r="N44">
        <v>4.55</v>
      </c>
      <c r="O44">
        <v>2386743</v>
      </c>
      <c r="P44">
        <v>19.7</v>
      </c>
      <c r="Q44">
        <v>0</v>
      </c>
      <c r="R44">
        <v>283</v>
      </c>
      <c r="S44">
        <v>6216237</v>
      </c>
    </row>
    <row r="45" spans="1:19" x14ac:dyDescent="0.25">
      <c r="A45" t="s">
        <v>124</v>
      </c>
      <c r="B45" s="1">
        <v>2011</v>
      </c>
      <c r="C45">
        <v>206875</v>
      </c>
      <c r="D45">
        <v>1158612</v>
      </c>
      <c r="E45">
        <v>904989</v>
      </c>
      <c r="F45">
        <v>19733</v>
      </c>
      <c r="G45">
        <f t="shared" si="0"/>
        <v>924722</v>
      </c>
      <c r="H45">
        <v>27077125</v>
      </c>
      <c r="I45">
        <v>31937472</v>
      </c>
      <c r="J45">
        <v>6570618</v>
      </c>
      <c r="K45">
        <v>2431518</v>
      </c>
      <c r="L45">
        <v>2889734</v>
      </c>
      <c r="M45">
        <v>9345937</v>
      </c>
      <c r="N45">
        <v>6.85</v>
      </c>
      <c r="O45">
        <v>2368522</v>
      </c>
      <c r="P45">
        <v>18.55</v>
      </c>
      <c r="Q45">
        <v>0</v>
      </c>
      <c r="R45">
        <v>934</v>
      </c>
      <c r="S45">
        <v>5094585</v>
      </c>
    </row>
    <row r="46" spans="1:19" x14ac:dyDescent="0.25">
      <c r="A46" t="s">
        <v>124</v>
      </c>
      <c r="B46" s="1">
        <v>2012</v>
      </c>
      <c r="C46">
        <v>967911</v>
      </c>
      <c r="D46">
        <v>1230696</v>
      </c>
      <c r="E46">
        <v>149567</v>
      </c>
      <c r="F46">
        <v>10137</v>
      </c>
      <c r="G46">
        <f t="shared" si="0"/>
        <v>159704</v>
      </c>
      <c r="H46">
        <v>21923737</v>
      </c>
      <c r="I46">
        <v>24500431</v>
      </c>
      <c r="J46">
        <v>6344585</v>
      </c>
      <c r="K46">
        <v>1772478</v>
      </c>
      <c r="L46">
        <v>2353373</v>
      </c>
      <c r="M46">
        <v>8546404</v>
      </c>
      <c r="N46">
        <v>5.43</v>
      </c>
      <c r="O46">
        <v>1877160</v>
      </c>
      <c r="P46">
        <v>14.49</v>
      </c>
      <c r="Q46">
        <v>0</v>
      </c>
      <c r="R46">
        <v>716.7</v>
      </c>
      <c r="S46">
        <v>4855947</v>
      </c>
    </row>
    <row r="47" spans="1:19" x14ac:dyDescent="0.25">
      <c r="A47" t="s">
        <v>124</v>
      </c>
      <c r="B47" s="1">
        <v>2013</v>
      </c>
      <c r="C47">
        <v>615175</v>
      </c>
      <c r="D47">
        <v>1316936</v>
      </c>
      <c r="E47">
        <v>286157</v>
      </c>
      <c r="F47">
        <v>6055</v>
      </c>
      <c r="G47">
        <f t="shared" si="0"/>
        <v>292212</v>
      </c>
      <c r="H47">
        <v>22971884</v>
      </c>
      <c r="I47">
        <v>22447810.5</v>
      </c>
      <c r="J47">
        <v>6125432</v>
      </c>
      <c r="K47">
        <v>2040582</v>
      </c>
      <c r="L47">
        <v>1989140</v>
      </c>
      <c r="M47">
        <v>8521859</v>
      </c>
      <c r="N47">
        <v>3.49</v>
      </c>
      <c r="O47">
        <v>2087644</v>
      </c>
      <c r="P47">
        <v>16.95</v>
      </c>
      <c r="Q47">
        <v>0</v>
      </c>
      <c r="R47">
        <v>1861.8</v>
      </c>
      <c r="S47">
        <v>5100267</v>
      </c>
    </row>
    <row r="48" spans="1:19" x14ac:dyDescent="0.25">
      <c r="A48" t="s">
        <v>124</v>
      </c>
      <c r="B48" s="1">
        <v>2014</v>
      </c>
      <c r="C48">
        <v>410581</v>
      </c>
      <c r="D48">
        <v>977690</v>
      </c>
      <c r="E48">
        <v>262898</v>
      </c>
      <c r="F48">
        <v>5049</v>
      </c>
      <c r="G48">
        <f t="shared" si="0"/>
        <v>267947</v>
      </c>
      <c r="H48">
        <v>28404778</v>
      </c>
      <c r="I48">
        <v>25688331</v>
      </c>
      <c r="J48">
        <v>5919967</v>
      </c>
      <c r="K48">
        <v>1642892</v>
      </c>
      <c r="L48">
        <v>1613827</v>
      </c>
      <c r="M48">
        <v>7904904</v>
      </c>
      <c r="N48">
        <v>5.04</v>
      </c>
      <c r="O48">
        <v>1977419</v>
      </c>
      <c r="P48">
        <v>16.420000000000002</v>
      </c>
      <c r="Q48">
        <v>0</v>
      </c>
      <c r="R48">
        <v>527.20000000000005</v>
      </c>
      <c r="S48">
        <v>4917744</v>
      </c>
    </row>
    <row r="49" spans="1:19" x14ac:dyDescent="0.25">
      <c r="A49" t="s">
        <v>124</v>
      </c>
      <c r="B49" s="1">
        <v>2015</v>
      </c>
      <c r="C49">
        <v>424065</v>
      </c>
      <c r="D49">
        <v>1148786</v>
      </c>
      <c r="E49">
        <v>302670</v>
      </c>
      <c r="F49">
        <v>9912</v>
      </c>
      <c r="G49">
        <f t="shared" si="0"/>
        <v>312582</v>
      </c>
      <c r="H49">
        <v>28265025</v>
      </c>
      <c r="I49">
        <v>28334901.5</v>
      </c>
      <c r="J49">
        <v>5739573</v>
      </c>
      <c r="K49">
        <v>1911269</v>
      </c>
      <c r="L49">
        <v>1715475</v>
      </c>
      <c r="M49">
        <v>7993339</v>
      </c>
      <c r="N49">
        <v>6.74</v>
      </c>
      <c r="O49">
        <v>2122427</v>
      </c>
      <c r="P49">
        <v>18.05</v>
      </c>
      <c r="Q49">
        <v>0</v>
      </c>
      <c r="R49">
        <v>624.6</v>
      </c>
      <c r="S49">
        <v>4849025</v>
      </c>
    </row>
    <row r="50" spans="1:19" x14ac:dyDescent="0.25">
      <c r="A50" t="s">
        <v>124</v>
      </c>
      <c r="B50" s="1">
        <v>2016</v>
      </c>
      <c r="C50">
        <v>1132052</v>
      </c>
      <c r="D50">
        <v>1846905</v>
      </c>
      <c r="E50">
        <v>436460</v>
      </c>
      <c r="F50">
        <v>4801</v>
      </c>
      <c r="G50">
        <f t="shared" si="0"/>
        <v>441261</v>
      </c>
      <c r="H50">
        <v>57406538</v>
      </c>
      <c r="I50">
        <v>42835781.5</v>
      </c>
      <c r="J50">
        <v>10569612</v>
      </c>
      <c r="K50">
        <v>2906257</v>
      </c>
      <c r="L50">
        <v>3377566</v>
      </c>
      <c r="M50">
        <v>21215509</v>
      </c>
      <c r="N50">
        <v>2.52</v>
      </c>
      <c r="O50">
        <v>2423614</v>
      </c>
      <c r="P50">
        <v>11.61</v>
      </c>
      <c r="Q50">
        <v>0</v>
      </c>
      <c r="R50">
        <v>580.29999999999995</v>
      </c>
      <c r="S50">
        <v>11594088</v>
      </c>
    </row>
    <row r="51" spans="1:19" x14ac:dyDescent="0.25">
      <c r="A51" t="s">
        <v>124</v>
      </c>
      <c r="B51" s="1">
        <v>2017</v>
      </c>
      <c r="C51">
        <v>7336444</v>
      </c>
      <c r="D51">
        <v>2060515</v>
      </c>
      <c r="E51">
        <v>224891</v>
      </c>
      <c r="F51">
        <v>2269</v>
      </c>
      <c r="G51">
        <f t="shared" si="0"/>
        <v>227160</v>
      </c>
      <c r="H51">
        <v>46393855</v>
      </c>
      <c r="I51">
        <v>51900196.5</v>
      </c>
      <c r="J51">
        <v>10480467</v>
      </c>
      <c r="K51">
        <v>2936206</v>
      </c>
      <c r="L51">
        <v>3125260</v>
      </c>
      <c r="M51">
        <v>21207078</v>
      </c>
      <c r="N51">
        <v>5.78</v>
      </c>
      <c r="O51">
        <v>2988498</v>
      </c>
      <c r="P51">
        <v>9.84</v>
      </c>
      <c r="Q51">
        <v>6200000</v>
      </c>
      <c r="R51">
        <v>543.29999999999995</v>
      </c>
      <c r="S51">
        <v>9811170</v>
      </c>
    </row>
    <row r="52" spans="1:19" x14ac:dyDescent="0.25">
      <c r="A52" t="s">
        <v>124</v>
      </c>
      <c r="B52" s="1">
        <v>2018</v>
      </c>
      <c r="C52">
        <v>7000042</v>
      </c>
      <c r="D52">
        <v>1731406</v>
      </c>
      <c r="E52">
        <v>50527</v>
      </c>
      <c r="F52">
        <v>3020</v>
      </c>
      <c r="G52">
        <f t="shared" si="0"/>
        <v>53547</v>
      </c>
      <c r="H52">
        <v>41918488</v>
      </c>
      <c r="I52">
        <v>44156171.5</v>
      </c>
      <c r="J52">
        <v>10623828</v>
      </c>
      <c r="K52">
        <v>2327765</v>
      </c>
      <c r="L52">
        <v>2610452</v>
      </c>
      <c r="M52">
        <v>20700404</v>
      </c>
      <c r="N52">
        <v>4.82</v>
      </c>
      <c r="O52">
        <v>2786679</v>
      </c>
      <c r="P52">
        <v>8.85</v>
      </c>
      <c r="Q52">
        <v>6200000</v>
      </c>
      <c r="R52">
        <v>783.7</v>
      </c>
      <c r="S52">
        <v>9815954</v>
      </c>
    </row>
    <row r="53" spans="1:19" x14ac:dyDescent="0.25">
      <c r="A53" t="s">
        <v>125</v>
      </c>
      <c r="B53" s="1">
        <v>2010</v>
      </c>
    </row>
    <row r="54" spans="1:19" x14ac:dyDescent="0.25">
      <c r="A54" t="s">
        <v>125</v>
      </c>
      <c r="B54" s="1">
        <v>2011</v>
      </c>
    </row>
    <row r="55" spans="1:19" x14ac:dyDescent="0.25">
      <c r="A55" t="s">
        <v>125</v>
      </c>
      <c r="B55" s="1">
        <v>2012</v>
      </c>
    </row>
    <row r="56" spans="1:19" x14ac:dyDescent="0.25">
      <c r="A56" t="s">
        <v>125</v>
      </c>
      <c r="B56" s="1">
        <v>2013</v>
      </c>
    </row>
    <row r="57" spans="1:19" x14ac:dyDescent="0.25">
      <c r="A57" t="s">
        <v>125</v>
      </c>
      <c r="B57" s="1">
        <v>2014</v>
      </c>
      <c r="C57">
        <v>15588800</v>
      </c>
      <c r="D57">
        <v>2798666</v>
      </c>
      <c r="E57">
        <v>2751035</v>
      </c>
      <c r="F57">
        <v>103458</v>
      </c>
      <c r="G57">
        <f t="shared" si="0"/>
        <v>2854493</v>
      </c>
      <c r="H57">
        <v>10025130</v>
      </c>
      <c r="I57">
        <v>5012565</v>
      </c>
      <c r="J57">
        <v>10789644</v>
      </c>
      <c r="K57">
        <v>7169680</v>
      </c>
      <c r="L57">
        <v>2902108</v>
      </c>
      <c r="M57">
        <v>23869352</v>
      </c>
      <c r="N57">
        <v>2.2799999999999998</v>
      </c>
      <c r="O57">
        <v>2537097</v>
      </c>
      <c r="P57">
        <v>6.39</v>
      </c>
      <c r="Q57">
        <v>15588800</v>
      </c>
      <c r="R57">
        <v>736.5</v>
      </c>
      <c r="S57">
        <v>4629589</v>
      </c>
    </row>
    <row r="58" spans="1:19" x14ac:dyDescent="0.25">
      <c r="A58" t="s">
        <v>125</v>
      </c>
      <c r="B58" s="1">
        <v>2015</v>
      </c>
      <c r="C58">
        <v>14984709</v>
      </c>
      <c r="D58">
        <v>2544366</v>
      </c>
      <c r="E58">
        <v>3067403</v>
      </c>
      <c r="F58">
        <v>38550</v>
      </c>
      <c r="G58">
        <f t="shared" si="0"/>
        <v>3105953</v>
      </c>
      <c r="H58">
        <v>13469057</v>
      </c>
      <c r="I58">
        <v>11747093.5</v>
      </c>
      <c r="J58">
        <v>10650259</v>
      </c>
      <c r="K58">
        <v>7261090</v>
      </c>
      <c r="L58">
        <v>2972982</v>
      </c>
      <c r="M58">
        <v>23620258</v>
      </c>
      <c r="N58">
        <v>2.4</v>
      </c>
      <c r="O58">
        <v>2729347</v>
      </c>
      <c r="P58">
        <v>6.53</v>
      </c>
      <c r="Q58">
        <v>14984709</v>
      </c>
      <c r="R58">
        <v>1611.5</v>
      </c>
      <c r="S58">
        <v>4911156</v>
      </c>
    </row>
    <row r="59" spans="1:19" x14ac:dyDescent="0.25">
      <c r="A59" t="s">
        <v>125</v>
      </c>
      <c r="B59" s="1">
        <v>2016</v>
      </c>
      <c r="C59">
        <v>13840389</v>
      </c>
      <c r="D59">
        <v>2213236</v>
      </c>
      <c r="E59">
        <v>2866298</v>
      </c>
      <c r="F59">
        <v>71673</v>
      </c>
      <c r="G59">
        <f t="shared" si="0"/>
        <v>2937971</v>
      </c>
      <c r="H59">
        <v>18399063</v>
      </c>
      <c r="I59">
        <v>15934060</v>
      </c>
      <c r="J59">
        <v>10421534</v>
      </c>
      <c r="K59">
        <v>6692755</v>
      </c>
      <c r="L59">
        <v>2692474</v>
      </c>
      <c r="M59">
        <v>22498426</v>
      </c>
      <c r="N59">
        <v>2.78</v>
      </c>
      <c r="O59">
        <v>2653038</v>
      </c>
      <c r="P59">
        <v>6.6</v>
      </c>
      <c r="Q59">
        <v>13840389</v>
      </c>
      <c r="R59">
        <v>1854</v>
      </c>
      <c r="S59">
        <v>5181982</v>
      </c>
    </row>
    <row r="60" spans="1:19" x14ac:dyDescent="0.25">
      <c r="A60" t="s">
        <v>125</v>
      </c>
      <c r="B60" s="1">
        <v>2017</v>
      </c>
      <c r="C60">
        <v>12652595</v>
      </c>
      <c r="D60">
        <v>2222934</v>
      </c>
      <c r="E60">
        <v>2558945</v>
      </c>
      <c r="F60">
        <v>51725</v>
      </c>
      <c r="G60">
        <f t="shared" si="0"/>
        <v>2610670</v>
      </c>
      <c r="H60">
        <v>21701459</v>
      </c>
      <c r="I60">
        <v>20050261</v>
      </c>
      <c r="J60">
        <v>10084482</v>
      </c>
      <c r="K60">
        <v>6241259</v>
      </c>
      <c r="L60">
        <v>2484724</v>
      </c>
      <c r="M60">
        <v>21264217</v>
      </c>
      <c r="N60">
        <v>3.46</v>
      </c>
      <c r="O60">
        <v>2615463</v>
      </c>
      <c r="P60">
        <v>6.79</v>
      </c>
      <c r="Q60">
        <v>12652595</v>
      </c>
      <c r="R60">
        <v>848.7</v>
      </c>
      <c r="S60">
        <v>5323014</v>
      </c>
    </row>
    <row r="61" spans="1:19" x14ac:dyDescent="0.25">
      <c r="A61" t="s">
        <v>125</v>
      </c>
      <c r="B61" s="1">
        <v>2018</v>
      </c>
      <c r="C61">
        <v>11546262</v>
      </c>
      <c r="D61">
        <v>2270527</v>
      </c>
      <c r="E61">
        <v>2330550</v>
      </c>
      <c r="F61">
        <v>61741</v>
      </c>
      <c r="G61">
        <f t="shared" si="0"/>
        <v>2392291</v>
      </c>
      <c r="H61">
        <v>20993802</v>
      </c>
      <c r="I61">
        <v>21347630.5</v>
      </c>
      <c r="J61">
        <v>9832618</v>
      </c>
      <c r="K61">
        <v>6179218</v>
      </c>
      <c r="L61">
        <v>2510627</v>
      </c>
      <c r="M61">
        <v>20399760</v>
      </c>
      <c r="N61">
        <v>4.32</v>
      </c>
      <c r="O61">
        <v>2606601</v>
      </c>
      <c r="P61">
        <v>7.06</v>
      </c>
      <c r="Q61">
        <v>11546262</v>
      </c>
      <c r="R61">
        <v>740.2</v>
      </c>
      <c r="S61">
        <v>5428192</v>
      </c>
    </row>
    <row r="62" spans="1:19" x14ac:dyDescent="0.25">
      <c r="A62" t="s">
        <v>126</v>
      </c>
      <c r="B62" s="1">
        <v>2010</v>
      </c>
      <c r="C62">
        <v>143338</v>
      </c>
      <c r="D62">
        <v>263329</v>
      </c>
      <c r="E62">
        <v>92995</v>
      </c>
      <c r="F62">
        <v>1363</v>
      </c>
      <c r="G62">
        <f t="shared" si="0"/>
        <v>94358</v>
      </c>
      <c r="H62">
        <v>647676</v>
      </c>
      <c r="I62">
        <v>580112.5</v>
      </c>
      <c r="J62">
        <v>149264</v>
      </c>
      <c r="K62">
        <v>445132</v>
      </c>
      <c r="L62">
        <v>217563</v>
      </c>
      <c r="M62">
        <v>648611</v>
      </c>
      <c r="N62">
        <v>1.68</v>
      </c>
      <c r="O62">
        <v>72632</v>
      </c>
      <c r="P62">
        <v>9.01</v>
      </c>
      <c r="Q62">
        <v>52941</v>
      </c>
      <c r="R62">
        <v>88.6</v>
      </c>
      <c r="S62">
        <v>378103</v>
      </c>
    </row>
    <row r="63" spans="1:19" x14ac:dyDescent="0.25">
      <c r="A63" t="s">
        <v>126</v>
      </c>
      <c r="B63" s="1">
        <v>2011</v>
      </c>
      <c r="C63">
        <v>262798</v>
      </c>
      <c r="D63">
        <v>309209</v>
      </c>
      <c r="E63">
        <v>107926</v>
      </c>
      <c r="F63">
        <v>1033</v>
      </c>
      <c r="G63">
        <f t="shared" si="0"/>
        <v>108959</v>
      </c>
      <c r="H63">
        <v>632766</v>
      </c>
      <c r="I63">
        <v>640221</v>
      </c>
      <c r="J63">
        <v>137857</v>
      </c>
      <c r="K63">
        <v>610272</v>
      </c>
      <c r="L63">
        <v>397552</v>
      </c>
      <c r="M63">
        <v>814646</v>
      </c>
      <c r="N63">
        <v>1.66</v>
      </c>
      <c r="O63">
        <v>82358</v>
      </c>
      <c r="P63">
        <v>8.91</v>
      </c>
      <c r="Q63">
        <v>36120</v>
      </c>
      <c r="R63">
        <v>42.6</v>
      </c>
      <c r="S63">
        <v>380974</v>
      </c>
    </row>
    <row r="64" spans="1:19" x14ac:dyDescent="0.25">
      <c r="A64" t="s">
        <v>126</v>
      </c>
      <c r="B64" s="1">
        <v>2012</v>
      </c>
      <c r="C64">
        <v>229953</v>
      </c>
      <c r="D64">
        <v>274320</v>
      </c>
      <c r="E64">
        <v>77648</v>
      </c>
      <c r="F64">
        <v>700</v>
      </c>
      <c r="G64">
        <f t="shared" si="0"/>
        <v>78348</v>
      </c>
      <c r="H64">
        <v>534915</v>
      </c>
      <c r="I64">
        <v>583840.5</v>
      </c>
      <c r="J64">
        <v>121762</v>
      </c>
      <c r="K64">
        <v>516674</v>
      </c>
      <c r="L64">
        <v>323156</v>
      </c>
      <c r="M64">
        <v>734683</v>
      </c>
      <c r="N64">
        <v>2.0099999999999998</v>
      </c>
      <c r="O64">
        <v>67259</v>
      </c>
      <c r="P64">
        <v>6.7</v>
      </c>
      <c r="Q64">
        <v>42289</v>
      </c>
      <c r="R64">
        <v>92.9</v>
      </c>
      <c r="S64">
        <v>369238</v>
      </c>
    </row>
    <row r="65" spans="1:19" x14ac:dyDescent="0.25">
      <c r="A65" t="s">
        <v>126</v>
      </c>
      <c r="B65" s="1">
        <v>2013</v>
      </c>
      <c r="C65">
        <v>208986</v>
      </c>
      <c r="D65">
        <v>300998</v>
      </c>
      <c r="E65">
        <v>84229</v>
      </c>
      <c r="F65">
        <v>966</v>
      </c>
      <c r="G65">
        <f t="shared" si="0"/>
        <v>85195</v>
      </c>
      <c r="H65">
        <v>523266</v>
      </c>
      <c r="I65">
        <v>529090.5</v>
      </c>
      <c r="J65">
        <v>107869</v>
      </c>
      <c r="K65">
        <v>536975</v>
      </c>
      <c r="L65">
        <v>339255</v>
      </c>
      <c r="M65">
        <v>748808</v>
      </c>
      <c r="N65">
        <v>1.32</v>
      </c>
      <c r="O65">
        <v>70930</v>
      </c>
      <c r="P65">
        <v>7.1</v>
      </c>
      <c r="Q65">
        <v>35134</v>
      </c>
      <c r="R65">
        <v>53.7</v>
      </c>
      <c r="S65">
        <v>374418</v>
      </c>
    </row>
    <row r="66" spans="1:19" x14ac:dyDescent="0.25">
      <c r="A66" t="s">
        <v>126</v>
      </c>
      <c r="B66" s="1">
        <v>2014</v>
      </c>
      <c r="C66">
        <v>288207</v>
      </c>
      <c r="D66">
        <v>268532</v>
      </c>
      <c r="E66">
        <v>180967</v>
      </c>
      <c r="F66">
        <v>1217</v>
      </c>
      <c r="G66">
        <f t="shared" ref="G66:G123" si="1">E66+F66</f>
        <v>182184</v>
      </c>
      <c r="H66">
        <v>540507</v>
      </c>
      <c r="I66">
        <v>531886.5</v>
      </c>
      <c r="J66">
        <v>89843</v>
      </c>
      <c r="K66">
        <v>625790</v>
      </c>
      <c r="L66">
        <v>446813</v>
      </c>
      <c r="M66">
        <v>854615</v>
      </c>
      <c r="N66">
        <v>1.29</v>
      </c>
      <c r="O66">
        <v>71406</v>
      </c>
      <c r="P66">
        <v>6.56</v>
      </c>
      <c r="Q66">
        <v>27793</v>
      </c>
      <c r="R66">
        <v>18.3</v>
      </c>
      <c r="S66">
        <v>380009</v>
      </c>
    </row>
    <row r="67" spans="1:19" x14ac:dyDescent="0.25">
      <c r="A67" t="s">
        <v>126</v>
      </c>
      <c r="B67" s="1">
        <v>2015</v>
      </c>
      <c r="C67">
        <v>361608</v>
      </c>
      <c r="D67">
        <v>310424</v>
      </c>
      <c r="E67">
        <v>146327</v>
      </c>
      <c r="F67">
        <v>3521</v>
      </c>
      <c r="G67">
        <f t="shared" si="1"/>
        <v>149848</v>
      </c>
      <c r="H67">
        <v>553087</v>
      </c>
      <c r="I67">
        <v>546797</v>
      </c>
      <c r="J67">
        <v>81851</v>
      </c>
      <c r="K67">
        <v>669481</v>
      </c>
      <c r="L67">
        <v>507215</v>
      </c>
      <c r="M67">
        <v>907066</v>
      </c>
      <c r="N67">
        <v>1.55</v>
      </c>
      <c r="O67">
        <v>67775</v>
      </c>
      <c r="P67">
        <v>5.52</v>
      </c>
      <c r="Q67">
        <v>20482</v>
      </c>
      <c r="R67">
        <v>35</v>
      </c>
      <c r="S67">
        <v>379370</v>
      </c>
    </row>
    <row r="68" spans="1:19" x14ac:dyDescent="0.25">
      <c r="A68" t="s">
        <v>126</v>
      </c>
      <c r="B68" s="1">
        <v>2016</v>
      </c>
      <c r="C68">
        <v>263966</v>
      </c>
      <c r="D68">
        <v>350343</v>
      </c>
      <c r="E68">
        <v>74907</v>
      </c>
      <c r="F68">
        <v>4912</v>
      </c>
      <c r="G68">
        <f t="shared" si="1"/>
        <v>79819</v>
      </c>
      <c r="H68">
        <v>556349</v>
      </c>
      <c r="I68">
        <v>554718</v>
      </c>
      <c r="J68">
        <v>77733</v>
      </c>
      <c r="K68">
        <v>614912</v>
      </c>
      <c r="L68">
        <v>449183</v>
      </c>
      <c r="M68">
        <v>854905</v>
      </c>
      <c r="N68">
        <v>1.35</v>
      </c>
      <c r="O68">
        <v>36353</v>
      </c>
      <c r="P68">
        <v>2.72</v>
      </c>
      <c r="Q68">
        <v>44220</v>
      </c>
      <c r="R68">
        <v>9.5</v>
      </c>
      <c r="S68">
        <v>361503</v>
      </c>
    </row>
    <row r="69" spans="1:19" x14ac:dyDescent="0.25">
      <c r="A69" t="s">
        <v>126</v>
      </c>
      <c r="B69" s="1">
        <v>2017</v>
      </c>
      <c r="C69">
        <v>288686</v>
      </c>
      <c r="D69">
        <v>364983</v>
      </c>
      <c r="E69">
        <v>69520</v>
      </c>
      <c r="F69">
        <v>4408</v>
      </c>
      <c r="G69">
        <f t="shared" si="1"/>
        <v>73928</v>
      </c>
      <c r="H69">
        <v>592228</v>
      </c>
      <c r="I69">
        <v>574288.5</v>
      </c>
      <c r="J69">
        <v>70600</v>
      </c>
      <c r="K69">
        <v>618765</v>
      </c>
      <c r="L69">
        <v>453146</v>
      </c>
      <c r="M69">
        <v>861279</v>
      </c>
      <c r="N69">
        <v>1.58</v>
      </c>
      <c r="O69">
        <v>84215</v>
      </c>
      <c r="P69">
        <v>7.35</v>
      </c>
      <c r="Q69">
        <v>25608</v>
      </c>
      <c r="R69">
        <v>68.7</v>
      </c>
      <c r="S69">
        <v>382525</v>
      </c>
    </row>
    <row r="70" spans="1:19" x14ac:dyDescent="0.25">
      <c r="A70" t="s">
        <v>126</v>
      </c>
      <c r="B70" s="1">
        <v>2018</v>
      </c>
      <c r="C70">
        <v>335517</v>
      </c>
      <c r="D70">
        <v>408774</v>
      </c>
      <c r="E70">
        <v>12152</v>
      </c>
      <c r="F70">
        <v>5693</v>
      </c>
      <c r="G70">
        <f t="shared" si="1"/>
        <v>17845</v>
      </c>
      <c r="H70">
        <v>729218</v>
      </c>
      <c r="I70">
        <v>660723</v>
      </c>
      <c r="J70">
        <v>67397</v>
      </c>
      <c r="K70">
        <v>621236</v>
      </c>
      <c r="L70">
        <v>529027</v>
      </c>
      <c r="M70">
        <v>932008</v>
      </c>
      <c r="N70">
        <v>1.74</v>
      </c>
      <c r="O70">
        <v>81724</v>
      </c>
      <c r="P70">
        <v>7.1</v>
      </c>
      <c r="Q70">
        <v>9814</v>
      </c>
      <c r="R70">
        <v>13.5</v>
      </c>
      <c r="S70">
        <v>393168</v>
      </c>
    </row>
    <row r="71" spans="1:19" x14ac:dyDescent="0.25">
      <c r="A71" t="s">
        <v>127</v>
      </c>
      <c r="B71" s="1">
        <v>2010</v>
      </c>
      <c r="C71">
        <v>30820</v>
      </c>
      <c r="D71">
        <v>719493</v>
      </c>
      <c r="E71">
        <v>49195</v>
      </c>
      <c r="F71">
        <v>36213</v>
      </c>
      <c r="G71">
        <f t="shared" si="1"/>
        <v>85408</v>
      </c>
      <c r="H71">
        <v>4271600</v>
      </c>
      <c r="I71">
        <v>3884560</v>
      </c>
      <c r="J71">
        <v>384364</v>
      </c>
      <c r="K71">
        <v>1731469</v>
      </c>
      <c r="L71">
        <v>449858</v>
      </c>
      <c r="M71">
        <v>2116042</v>
      </c>
      <c r="N71">
        <v>2.3199999999999998</v>
      </c>
      <c r="O71">
        <v>299572</v>
      </c>
      <c r="P71">
        <v>9.17</v>
      </c>
      <c r="Q71">
        <v>0</v>
      </c>
      <c r="R71">
        <v>1502.4</v>
      </c>
      <c r="S71">
        <v>1644877</v>
      </c>
    </row>
    <row r="72" spans="1:19" x14ac:dyDescent="0.25">
      <c r="A72" t="s">
        <v>127</v>
      </c>
      <c r="B72" s="1">
        <v>2011</v>
      </c>
      <c r="C72">
        <v>341593</v>
      </c>
      <c r="D72">
        <v>1062599</v>
      </c>
      <c r="E72">
        <v>124645</v>
      </c>
      <c r="F72">
        <v>30418</v>
      </c>
      <c r="G72">
        <f t="shared" si="1"/>
        <v>155063</v>
      </c>
      <c r="H72">
        <v>3372320</v>
      </c>
      <c r="I72">
        <v>3821960</v>
      </c>
      <c r="J72">
        <v>572702</v>
      </c>
      <c r="K72">
        <v>2052999</v>
      </c>
      <c r="L72">
        <v>991180</v>
      </c>
      <c r="M72">
        <v>2625911</v>
      </c>
      <c r="N72">
        <v>2.48</v>
      </c>
      <c r="O72">
        <v>287429</v>
      </c>
      <c r="P72">
        <v>8.2899999999999991</v>
      </c>
      <c r="Q72">
        <v>0</v>
      </c>
      <c r="R72">
        <v>6527</v>
      </c>
      <c r="S72">
        <v>1619283</v>
      </c>
    </row>
    <row r="73" spans="1:19" x14ac:dyDescent="0.25">
      <c r="A73" t="s">
        <v>127</v>
      </c>
      <c r="B73" s="1">
        <v>2012</v>
      </c>
      <c r="C73">
        <v>831590</v>
      </c>
      <c r="D73">
        <v>1136349</v>
      </c>
      <c r="E73">
        <v>127240</v>
      </c>
      <c r="F73">
        <v>33157</v>
      </c>
      <c r="G73">
        <f t="shared" si="1"/>
        <v>160397</v>
      </c>
      <c r="H73">
        <v>2832749</v>
      </c>
      <c r="I73">
        <v>3102534.5</v>
      </c>
      <c r="J73">
        <v>640575</v>
      </c>
      <c r="K73">
        <v>2302065</v>
      </c>
      <c r="L73">
        <v>1271497</v>
      </c>
      <c r="M73">
        <v>2944074</v>
      </c>
      <c r="N73">
        <v>2.02</v>
      </c>
      <c r="O73">
        <v>347554</v>
      </c>
      <c r="P73">
        <v>8.51</v>
      </c>
      <c r="Q73">
        <v>0</v>
      </c>
      <c r="R73">
        <v>1234.7</v>
      </c>
      <c r="S73">
        <v>1651663</v>
      </c>
    </row>
    <row r="74" spans="1:19" x14ac:dyDescent="0.25">
      <c r="A74" t="s">
        <v>127</v>
      </c>
      <c r="B74" s="1">
        <v>2013</v>
      </c>
      <c r="C74">
        <v>307039</v>
      </c>
      <c r="D74">
        <v>1334592</v>
      </c>
      <c r="E74">
        <v>90116</v>
      </c>
      <c r="F74">
        <v>21737</v>
      </c>
      <c r="G74">
        <f t="shared" si="1"/>
        <v>111853</v>
      </c>
      <c r="H74">
        <v>3806275</v>
      </c>
      <c r="I74">
        <v>3319512</v>
      </c>
      <c r="J74">
        <v>653925</v>
      </c>
      <c r="K74">
        <v>2400978</v>
      </c>
      <c r="L74">
        <v>1337704</v>
      </c>
      <c r="M74">
        <v>3056634</v>
      </c>
      <c r="N74">
        <v>1.64</v>
      </c>
      <c r="O74">
        <v>403587</v>
      </c>
      <c r="P74">
        <v>9.1300000000000008</v>
      </c>
      <c r="Q74">
        <v>0</v>
      </c>
      <c r="R74">
        <v>2854.5</v>
      </c>
      <c r="S74">
        <v>1700264</v>
      </c>
    </row>
    <row r="75" spans="1:19" x14ac:dyDescent="0.25">
      <c r="A75" t="s">
        <v>127</v>
      </c>
      <c r="B75" s="1">
        <v>2014</v>
      </c>
      <c r="C75">
        <v>234143</v>
      </c>
      <c r="D75">
        <v>1140274</v>
      </c>
      <c r="E75">
        <v>260962</v>
      </c>
      <c r="F75">
        <v>25515</v>
      </c>
      <c r="G75">
        <f t="shared" si="1"/>
        <v>286477</v>
      </c>
      <c r="H75">
        <v>3930906</v>
      </c>
      <c r="I75">
        <v>3868590.5</v>
      </c>
      <c r="J75">
        <v>748033</v>
      </c>
      <c r="K75">
        <v>2145532</v>
      </c>
      <c r="L75">
        <v>1003813</v>
      </c>
      <c r="M75">
        <v>2953949</v>
      </c>
      <c r="N75">
        <v>2.3199999999999998</v>
      </c>
      <c r="O75">
        <v>358857</v>
      </c>
      <c r="P75">
        <v>8.09</v>
      </c>
      <c r="Q75">
        <v>0</v>
      </c>
      <c r="R75">
        <v>3037.9</v>
      </c>
      <c r="S75">
        <v>1755397</v>
      </c>
    </row>
    <row r="76" spans="1:19" x14ac:dyDescent="0.25">
      <c r="A76" t="s">
        <v>127</v>
      </c>
      <c r="B76" s="1">
        <v>2015</v>
      </c>
      <c r="C76">
        <v>746419</v>
      </c>
      <c r="D76">
        <v>1440907</v>
      </c>
      <c r="E76">
        <v>222312</v>
      </c>
      <c r="F76">
        <v>33254</v>
      </c>
      <c r="G76">
        <f t="shared" si="1"/>
        <v>255566</v>
      </c>
      <c r="H76">
        <v>4614688</v>
      </c>
      <c r="I76">
        <v>4272797</v>
      </c>
      <c r="J76">
        <v>903966</v>
      </c>
      <c r="K76">
        <v>2891101</v>
      </c>
      <c r="L76">
        <v>1928990</v>
      </c>
      <c r="M76">
        <v>3843738</v>
      </c>
      <c r="N76">
        <v>2.63</v>
      </c>
      <c r="O76">
        <v>381180</v>
      </c>
      <c r="P76">
        <v>7.48</v>
      </c>
      <c r="Q76">
        <v>0</v>
      </c>
      <c r="R76">
        <v>4481.3</v>
      </c>
      <c r="S76">
        <v>1687383</v>
      </c>
    </row>
    <row r="77" spans="1:19" x14ac:dyDescent="0.25">
      <c r="A77" t="s">
        <v>127</v>
      </c>
      <c r="B77" s="1">
        <v>2016</v>
      </c>
      <c r="C77">
        <v>1462294</v>
      </c>
      <c r="D77">
        <v>1210983</v>
      </c>
      <c r="E77">
        <v>341105</v>
      </c>
      <c r="F77">
        <v>17507</v>
      </c>
      <c r="G77">
        <f t="shared" si="1"/>
        <v>358612</v>
      </c>
      <c r="H77">
        <v>5417056</v>
      </c>
      <c r="I77">
        <v>5015872</v>
      </c>
      <c r="J77">
        <v>1331978</v>
      </c>
      <c r="K77">
        <v>2934954</v>
      </c>
      <c r="L77">
        <v>1906522</v>
      </c>
      <c r="M77">
        <v>4316539</v>
      </c>
      <c r="N77">
        <v>2.63</v>
      </c>
      <c r="O77">
        <v>372484</v>
      </c>
      <c r="P77">
        <v>5.77</v>
      </c>
      <c r="Q77">
        <v>0</v>
      </c>
      <c r="R77">
        <v>1449.4</v>
      </c>
      <c r="S77">
        <v>1811066</v>
      </c>
    </row>
    <row r="78" spans="1:19" x14ac:dyDescent="0.25">
      <c r="A78" t="s">
        <v>127</v>
      </c>
      <c r="B78" s="1">
        <v>2017</v>
      </c>
      <c r="C78">
        <v>1487306</v>
      </c>
      <c r="D78">
        <v>1374765</v>
      </c>
      <c r="E78">
        <v>214991</v>
      </c>
      <c r="F78">
        <v>7556</v>
      </c>
      <c r="G78">
        <f t="shared" si="1"/>
        <v>222547</v>
      </c>
      <c r="H78">
        <v>4432137</v>
      </c>
      <c r="I78">
        <v>4924596.5</v>
      </c>
      <c r="J78">
        <v>1397977</v>
      </c>
      <c r="K78">
        <v>2893868</v>
      </c>
      <c r="L78">
        <v>2099582</v>
      </c>
      <c r="M78">
        <v>4341499</v>
      </c>
      <c r="N78">
        <v>3.29</v>
      </c>
      <c r="O78">
        <v>387089</v>
      </c>
      <c r="P78">
        <v>5.74</v>
      </c>
      <c r="Q78">
        <v>0</v>
      </c>
      <c r="R78">
        <v>2124.6</v>
      </c>
      <c r="S78">
        <v>1681532</v>
      </c>
    </row>
    <row r="79" spans="1:19" x14ac:dyDescent="0.25">
      <c r="A79" t="s">
        <v>127</v>
      </c>
      <c r="B79" s="1">
        <v>2018</v>
      </c>
      <c r="C79">
        <v>1118857</v>
      </c>
      <c r="D79">
        <v>1110309</v>
      </c>
      <c r="E79">
        <v>156596</v>
      </c>
      <c r="F79">
        <v>22100</v>
      </c>
      <c r="G79">
        <f t="shared" si="1"/>
        <v>178696</v>
      </c>
      <c r="H79">
        <v>4038148</v>
      </c>
      <c r="I79">
        <v>4235142.5</v>
      </c>
      <c r="J79">
        <v>1486199</v>
      </c>
      <c r="K79">
        <v>2394620</v>
      </c>
      <c r="L79">
        <v>1653898</v>
      </c>
      <c r="M79">
        <v>3930307</v>
      </c>
      <c r="N79">
        <v>2.67</v>
      </c>
      <c r="O79">
        <v>333459</v>
      </c>
      <c r="P79">
        <v>4.96</v>
      </c>
      <c r="Q79">
        <v>0</v>
      </c>
      <c r="R79">
        <v>1551.5</v>
      </c>
      <c r="S79">
        <v>1758566</v>
      </c>
    </row>
    <row r="80" spans="1:19" x14ac:dyDescent="0.25">
      <c r="A80" t="s">
        <v>128</v>
      </c>
      <c r="B80" s="1">
        <v>2010</v>
      </c>
      <c r="C80">
        <v>80606</v>
      </c>
      <c r="D80">
        <v>169204</v>
      </c>
      <c r="E80">
        <v>15898</v>
      </c>
      <c r="F80">
        <v>0</v>
      </c>
      <c r="G80">
        <f t="shared" si="1"/>
        <v>15898</v>
      </c>
      <c r="H80">
        <v>1565696</v>
      </c>
      <c r="I80">
        <v>1573376</v>
      </c>
      <c r="J80">
        <v>144138</v>
      </c>
      <c r="K80">
        <v>565016</v>
      </c>
      <c r="L80">
        <v>258155</v>
      </c>
      <c r="M80">
        <v>716135</v>
      </c>
      <c r="N80">
        <v>2.93</v>
      </c>
      <c r="O80">
        <v>166512</v>
      </c>
      <c r="P80">
        <v>15.11</v>
      </c>
      <c r="Q80">
        <v>0</v>
      </c>
      <c r="R80">
        <v>1.4</v>
      </c>
      <c r="S80">
        <v>457980</v>
      </c>
    </row>
    <row r="81" spans="1:19" x14ac:dyDescent="0.25">
      <c r="A81" t="s">
        <v>128</v>
      </c>
      <c r="B81" s="1">
        <v>2011</v>
      </c>
      <c r="C81">
        <v>0</v>
      </c>
      <c r="D81">
        <v>108580</v>
      </c>
      <c r="E81">
        <v>80787</v>
      </c>
      <c r="F81">
        <v>853</v>
      </c>
      <c r="G81">
        <f t="shared" si="1"/>
        <v>81640</v>
      </c>
      <c r="H81">
        <v>1536000</v>
      </c>
      <c r="I81">
        <v>1550848</v>
      </c>
      <c r="J81">
        <v>164723</v>
      </c>
      <c r="K81">
        <v>568618</v>
      </c>
      <c r="L81">
        <v>240196</v>
      </c>
      <c r="M81">
        <v>740796</v>
      </c>
      <c r="N81">
        <v>2.91</v>
      </c>
      <c r="O81">
        <v>142722</v>
      </c>
      <c r="P81">
        <v>13.63</v>
      </c>
      <c r="Q81">
        <v>0</v>
      </c>
      <c r="R81">
        <v>3.8</v>
      </c>
      <c r="S81">
        <v>500600</v>
      </c>
    </row>
    <row r="82" spans="1:19" x14ac:dyDescent="0.25">
      <c r="A82" t="s">
        <v>128</v>
      </c>
      <c r="B82" s="1">
        <v>2012</v>
      </c>
      <c r="C82">
        <v>37947</v>
      </c>
      <c r="D82">
        <v>106787</v>
      </c>
      <c r="E82">
        <v>53796</v>
      </c>
      <c r="F82">
        <v>58</v>
      </c>
      <c r="G82">
        <f t="shared" si="1"/>
        <v>53854</v>
      </c>
      <c r="H82">
        <v>1637222</v>
      </c>
      <c r="I82">
        <v>1586611</v>
      </c>
      <c r="J82">
        <v>208031</v>
      </c>
      <c r="K82">
        <v>539986</v>
      </c>
      <c r="L82">
        <v>205742</v>
      </c>
      <c r="M82">
        <v>757198</v>
      </c>
      <c r="N82">
        <v>2.6</v>
      </c>
      <c r="O82">
        <v>148872</v>
      </c>
      <c r="P82">
        <v>13.77</v>
      </c>
      <c r="Q82">
        <v>0</v>
      </c>
      <c r="R82">
        <v>2.7</v>
      </c>
      <c r="S82">
        <v>551456</v>
      </c>
    </row>
    <row r="83" spans="1:19" x14ac:dyDescent="0.25">
      <c r="A83" t="s">
        <v>128</v>
      </c>
      <c r="B83" s="1">
        <v>2013</v>
      </c>
      <c r="C83">
        <v>31020</v>
      </c>
      <c r="D83">
        <v>122464</v>
      </c>
      <c r="E83">
        <v>64969</v>
      </c>
      <c r="F83">
        <v>176</v>
      </c>
      <c r="G83">
        <f t="shared" si="1"/>
        <v>65145</v>
      </c>
      <c r="H83">
        <v>1471454</v>
      </c>
      <c r="I83">
        <v>1554338</v>
      </c>
      <c r="J83">
        <v>224788</v>
      </c>
      <c r="K83">
        <v>606491</v>
      </c>
      <c r="L83">
        <v>247677</v>
      </c>
      <c r="M83">
        <v>841593</v>
      </c>
      <c r="N83">
        <v>2.46</v>
      </c>
      <c r="O83">
        <v>136039</v>
      </c>
      <c r="P83">
        <v>11.91</v>
      </c>
      <c r="Q83">
        <v>0</v>
      </c>
      <c r="R83">
        <v>6</v>
      </c>
      <c r="S83">
        <v>593915</v>
      </c>
    </row>
    <row r="84" spans="1:19" x14ac:dyDescent="0.25">
      <c r="A84" t="s">
        <v>128</v>
      </c>
      <c r="B84" s="1">
        <v>2014</v>
      </c>
      <c r="C84">
        <v>86955</v>
      </c>
      <c r="D84">
        <v>208826</v>
      </c>
      <c r="E84">
        <v>37564</v>
      </c>
      <c r="F84">
        <v>128</v>
      </c>
      <c r="G84">
        <f t="shared" si="1"/>
        <v>37692</v>
      </c>
      <c r="H84">
        <v>1775363</v>
      </c>
      <c r="I84">
        <v>1623408.5</v>
      </c>
      <c r="J84">
        <v>247094</v>
      </c>
      <c r="K84">
        <v>686782</v>
      </c>
      <c r="L84">
        <v>314030</v>
      </c>
      <c r="M84">
        <v>944079</v>
      </c>
      <c r="N84">
        <v>2.69</v>
      </c>
      <c r="O84">
        <v>128883</v>
      </c>
      <c r="P84">
        <v>9.98</v>
      </c>
      <c r="Q84">
        <v>0</v>
      </c>
      <c r="R84">
        <v>3.7</v>
      </c>
      <c r="S84">
        <v>630049</v>
      </c>
    </row>
    <row r="85" spans="1:19" x14ac:dyDescent="0.25">
      <c r="A85" t="s">
        <v>128</v>
      </c>
      <c r="B85" s="1">
        <v>2015</v>
      </c>
      <c r="C85">
        <v>4999</v>
      </c>
      <c r="D85">
        <v>216084</v>
      </c>
      <c r="E85">
        <v>15308</v>
      </c>
      <c r="F85">
        <v>514</v>
      </c>
      <c r="G85">
        <f t="shared" si="1"/>
        <v>15822</v>
      </c>
      <c r="H85">
        <v>1442802</v>
      </c>
      <c r="I85">
        <v>1609082.5</v>
      </c>
      <c r="J85">
        <v>252745</v>
      </c>
      <c r="K85">
        <v>639979</v>
      </c>
      <c r="L85">
        <v>220989</v>
      </c>
      <c r="M85">
        <v>903189</v>
      </c>
      <c r="N85">
        <v>2.5499999999999998</v>
      </c>
      <c r="O85">
        <v>151190</v>
      </c>
      <c r="P85">
        <v>11.31</v>
      </c>
      <c r="Q85">
        <v>0</v>
      </c>
      <c r="R85">
        <v>0.6</v>
      </c>
      <c r="S85">
        <v>682200</v>
      </c>
    </row>
    <row r="86" spans="1:19" x14ac:dyDescent="0.25">
      <c r="A86" t="s">
        <v>128</v>
      </c>
      <c r="B86" s="1">
        <v>2016</v>
      </c>
      <c r="C86">
        <v>0</v>
      </c>
      <c r="D86">
        <v>177844</v>
      </c>
      <c r="E86">
        <v>107849</v>
      </c>
      <c r="F86">
        <v>1111</v>
      </c>
      <c r="G86">
        <f t="shared" si="1"/>
        <v>108960</v>
      </c>
      <c r="H86">
        <v>1944202</v>
      </c>
      <c r="I86">
        <v>1693502</v>
      </c>
      <c r="J86">
        <v>292725</v>
      </c>
      <c r="K86">
        <v>757999</v>
      </c>
      <c r="L86">
        <v>317876</v>
      </c>
      <c r="M86">
        <v>1061877</v>
      </c>
      <c r="N86">
        <v>1.94</v>
      </c>
      <c r="O86">
        <v>178477</v>
      </c>
      <c r="P86">
        <v>12.57</v>
      </c>
      <c r="Q86">
        <v>0</v>
      </c>
      <c r="R86">
        <v>5.0999999999999996</v>
      </c>
      <c r="S86">
        <v>744001</v>
      </c>
    </row>
    <row r="87" spans="1:19" x14ac:dyDescent="0.25">
      <c r="A87" t="s">
        <v>128</v>
      </c>
      <c r="B87" s="1">
        <v>2017</v>
      </c>
      <c r="C87">
        <v>212258</v>
      </c>
      <c r="D87">
        <v>352221</v>
      </c>
      <c r="E87">
        <v>23849</v>
      </c>
      <c r="F87">
        <v>1378</v>
      </c>
      <c r="G87">
        <f t="shared" si="1"/>
        <v>25227</v>
      </c>
      <c r="H87">
        <v>2291088</v>
      </c>
      <c r="I87">
        <v>2117645</v>
      </c>
      <c r="J87">
        <v>423935</v>
      </c>
      <c r="K87">
        <v>1009900</v>
      </c>
      <c r="L87">
        <v>651437</v>
      </c>
      <c r="M87">
        <v>1451998</v>
      </c>
      <c r="N87">
        <v>2.9</v>
      </c>
      <c r="O87">
        <v>193270</v>
      </c>
      <c r="P87">
        <v>10.53</v>
      </c>
      <c r="Q87">
        <v>0</v>
      </c>
      <c r="R87">
        <v>1</v>
      </c>
      <c r="S87">
        <v>800562</v>
      </c>
    </row>
    <row r="88" spans="1:19" x14ac:dyDescent="0.25">
      <c r="A88" t="s">
        <v>128</v>
      </c>
      <c r="B88" s="1">
        <v>2018</v>
      </c>
      <c r="C88">
        <v>137350</v>
      </c>
      <c r="D88">
        <v>366689</v>
      </c>
      <c r="E88">
        <v>17348</v>
      </c>
      <c r="F88">
        <v>0</v>
      </c>
      <c r="G88">
        <f t="shared" si="1"/>
        <v>17348</v>
      </c>
      <c r="H88">
        <v>2342251</v>
      </c>
      <c r="I88">
        <v>2316669.5</v>
      </c>
      <c r="J88">
        <v>433594</v>
      </c>
      <c r="K88">
        <v>903864</v>
      </c>
      <c r="L88">
        <v>521789</v>
      </c>
      <c r="M88">
        <v>1355959</v>
      </c>
      <c r="N88">
        <v>2.33</v>
      </c>
      <c r="O88">
        <v>169193</v>
      </c>
      <c r="P88">
        <v>8.3000000000000007</v>
      </c>
      <c r="Q88">
        <v>0</v>
      </c>
      <c r="R88">
        <v>0.8</v>
      </c>
      <c r="S88">
        <v>834170</v>
      </c>
    </row>
    <row r="89" spans="1:19" x14ac:dyDescent="0.25">
      <c r="A89" t="s">
        <v>129</v>
      </c>
      <c r="B89" s="1">
        <v>2010</v>
      </c>
      <c r="C89">
        <v>5996</v>
      </c>
      <c r="D89">
        <v>1603</v>
      </c>
      <c r="E89">
        <v>6257</v>
      </c>
      <c r="F89">
        <v>66</v>
      </c>
      <c r="G89">
        <f t="shared" si="1"/>
        <v>6323</v>
      </c>
      <c r="H89">
        <v>348626</v>
      </c>
      <c r="I89">
        <v>341039.5</v>
      </c>
      <c r="J89">
        <v>62029</v>
      </c>
      <c r="K89">
        <v>8076</v>
      </c>
      <c r="L89">
        <v>10459</v>
      </c>
      <c r="M89">
        <v>86824</v>
      </c>
      <c r="N89">
        <v>4.8499999999999996</v>
      </c>
      <c r="O89">
        <v>21918</v>
      </c>
      <c r="P89">
        <v>18.47</v>
      </c>
      <c r="Q89">
        <v>5996</v>
      </c>
      <c r="R89">
        <v>0.2</v>
      </c>
      <c r="S89">
        <v>68790</v>
      </c>
    </row>
    <row r="90" spans="1:19" x14ac:dyDescent="0.25">
      <c r="A90" t="s">
        <v>129</v>
      </c>
      <c r="B90" s="1">
        <v>2011</v>
      </c>
      <c r="C90">
        <v>6166</v>
      </c>
      <c r="D90">
        <v>1525</v>
      </c>
      <c r="E90">
        <v>10465</v>
      </c>
      <c r="F90">
        <v>343</v>
      </c>
      <c r="G90">
        <f t="shared" si="1"/>
        <v>10808</v>
      </c>
      <c r="H90">
        <v>274157</v>
      </c>
      <c r="I90">
        <v>311391.5</v>
      </c>
      <c r="J90">
        <v>60670</v>
      </c>
      <c r="K90">
        <v>12012</v>
      </c>
      <c r="L90">
        <v>6612</v>
      </c>
      <c r="M90">
        <v>90450</v>
      </c>
      <c r="N90">
        <v>4.97</v>
      </c>
      <c r="O90">
        <v>21697</v>
      </c>
      <c r="P90">
        <v>17</v>
      </c>
      <c r="Q90">
        <v>6166</v>
      </c>
      <c r="R90">
        <v>0.4</v>
      </c>
      <c r="S90">
        <v>76230</v>
      </c>
    </row>
    <row r="91" spans="1:19" x14ac:dyDescent="0.25">
      <c r="A91" t="s">
        <v>129</v>
      </c>
      <c r="B91" s="1">
        <v>2012</v>
      </c>
      <c r="C91">
        <v>5899</v>
      </c>
      <c r="D91">
        <v>2067</v>
      </c>
      <c r="E91">
        <v>21052</v>
      </c>
      <c r="F91">
        <v>658</v>
      </c>
      <c r="G91">
        <f t="shared" si="1"/>
        <v>21710</v>
      </c>
      <c r="H91">
        <v>299968</v>
      </c>
      <c r="I91">
        <v>287062.5</v>
      </c>
      <c r="J91">
        <v>58528</v>
      </c>
      <c r="K91">
        <v>23144</v>
      </c>
      <c r="L91">
        <v>7369</v>
      </c>
      <c r="M91">
        <v>98434</v>
      </c>
      <c r="N91">
        <v>3.62</v>
      </c>
      <c r="O91">
        <v>22840</v>
      </c>
      <c r="P91">
        <v>16.850000000000001</v>
      </c>
      <c r="Q91">
        <v>5899</v>
      </c>
      <c r="R91">
        <v>1.3</v>
      </c>
      <c r="S91">
        <v>83905</v>
      </c>
    </row>
    <row r="92" spans="1:19" x14ac:dyDescent="0.25">
      <c r="A92" t="s">
        <v>129</v>
      </c>
      <c r="B92" s="1">
        <v>2013</v>
      </c>
      <c r="C92">
        <v>6255</v>
      </c>
      <c r="D92">
        <v>2485</v>
      </c>
      <c r="E92">
        <v>114</v>
      </c>
      <c r="F92">
        <v>723</v>
      </c>
      <c r="G92">
        <f t="shared" si="1"/>
        <v>837</v>
      </c>
      <c r="H92">
        <v>237184</v>
      </c>
      <c r="I92">
        <v>268576</v>
      </c>
      <c r="J92">
        <v>56557</v>
      </c>
      <c r="K92">
        <v>2631</v>
      </c>
      <c r="L92">
        <v>8698</v>
      </c>
      <c r="M92">
        <v>106384</v>
      </c>
      <c r="N92">
        <v>2.94</v>
      </c>
      <c r="O92">
        <v>22017</v>
      </c>
      <c r="P92">
        <v>14.98</v>
      </c>
      <c r="Q92">
        <v>6255</v>
      </c>
      <c r="R92">
        <v>9.9</v>
      </c>
      <c r="S92">
        <v>90273</v>
      </c>
    </row>
    <row r="93" spans="1:19" x14ac:dyDescent="0.25">
      <c r="A93" t="s">
        <v>129</v>
      </c>
      <c r="B93" s="1">
        <v>2014</v>
      </c>
      <c r="C93">
        <v>7369</v>
      </c>
      <c r="D93">
        <v>5567</v>
      </c>
      <c r="E93">
        <v>8142</v>
      </c>
      <c r="F93">
        <v>995</v>
      </c>
      <c r="G93">
        <f t="shared" si="1"/>
        <v>9137</v>
      </c>
      <c r="H93">
        <v>198380</v>
      </c>
      <c r="I93">
        <v>217782</v>
      </c>
      <c r="J93">
        <v>37214</v>
      </c>
      <c r="K93">
        <v>14106</v>
      </c>
      <c r="L93">
        <v>11669</v>
      </c>
      <c r="M93">
        <v>121031</v>
      </c>
      <c r="N93">
        <v>2.4500000000000002</v>
      </c>
      <c r="O93">
        <v>27216</v>
      </c>
      <c r="P93">
        <v>16.579999999999998</v>
      </c>
      <c r="Q93">
        <v>6379</v>
      </c>
      <c r="R93">
        <v>0.5</v>
      </c>
      <c r="S93">
        <v>101929</v>
      </c>
    </row>
    <row r="94" spans="1:19" x14ac:dyDescent="0.25">
      <c r="A94" t="s">
        <v>129</v>
      </c>
      <c r="B94" s="1">
        <v>2015</v>
      </c>
      <c r="C94">
        <v>8621</v>
      </c>
      <c r="D94">
        <v>9974</v>
      </c>
      <c r="E94">
        <v>229</v>
      </c>
      <c r="F94">
        <v>1134</v>
      </c>
      <c r="G94">
        <f t="shared" si="1"/>
        <v>1363</v>
      </c>
      <c r="H94">
        <v>181376</v>
      </c>
      <c r="I94">
        <v>189878</v>
      </c>
      <c r="J94">
        <v>35632</v>
      </c>
      <c r="K94">
        <v>11296</v>
      </c>
      <c r="L94">
        <v>11130</v>
      </c>
      <c r="M94">
        <v>125080</v>
      </c>
      <c r="N94">
        <v>1.86</v>
      </c>
      <c r="O94">
        <v>16957</v>
      </c>
      <c r="P94">
        <v>9.61</v>
      </c>
      <c r="Q94">
        <v>6606</v>
      </c>
      <c r="R94">
        <v>4.0999999999999996</v>
      </c>
      <c r="S94">
        <v>106391</v>
      </c>
    </row>
    <row r="95" spans="1:19" x14ac:dyDescent="0.25">
      <c r="A95" t="s">
        <v>129</v>
      </c>
      <c r="B95" s="1">
        <v>2016</v>
      </c>
      <c r="C95">
        <v>6609</v>
      </c>
      <c r="D95">
        <v>4468</v>
      </c>
      <c r="E95">
        <v>15236</v>
      </c>
      <c r="F95">
        <v>889</v>
      </c>
      <c r="G95">
        <f t="shared" si="1"/>
        <v>16125</v>
      </c>
      <c r="H95" t="s">
        <v>1</v>
      </c>
      <c r="I95">
        <v>182139</v>
      </c>
      <c r="J95">
        <v>38135</v>
      </c>
      <c r="K95">
        <v>21566</v>
      </c>
      <c r="L95">
        <v>12449</v>
      </c>
      <c r="M95">
        <v>128790</v>
      </c>
      <c r="N95">
        <v>1.67</v>
      </c>
      <c r="O95">
        <v>14976</v>
      </c>
      <c r="P95">
        <v>8.0399999999999991</v>
      </c>
      <c r="Q95">
        <v>6609</v>
      </c>
      <c r="R95">
        <v>0.1</v>
      </c>
      <c r="S95">
        <v>108883</v>
      </c>
    </row>
    <row r="96" spans="1:19" x14ac:dyDescent="0.25">
      <c r="A96" t="s">
        <v>129</v>
      </c>
      <c r="B96" s="1">
        <v>2017</v>
      </c>
      <c r="C96">
        <v>6864</v>
      </c>
      <c r="D96">
        <v>1649</v>
      </c>
      <c r="E96">
        <v>35151</v>
      </c>
      <c r="F96">
        <v>1344</v>
      </c>
      <c r="G96">
        <f t="shared" si="1"/>
        <v>36495</v>
      </c>
      <c r="H96">
        <v>174400</v>
      </c>
      <c r="I96">
        <v>174400</v>
      </c>
      <c r="J96">
        <v>36861</v>
      </c>
      <c r="K96">
        <v>39178</v>
      </c>
      <c r="L96">
        <v>6407</v>
      </c>
      <c r="M96">
        <v>126179</v>
      </c>
      <c r="N96">
        <v>1.55</v>
      </c>
      <c r="O96">
        <v>15929</v>
      </c>
      <c r="P96">
        <v>8.6199999999999992</v>
      </c>
      <c r="Q96">
        <v>6864</v>
      </c>
      <c r="R96">
        <v>0.1</v>
      </c>
      <c r="S96">
        <v>112160</v>
      </c>
    </row>
    <row r="97" spans="1:19" x14ac:dyDescent="0.25">
      <c r="A97" t="s">
        <v>129</v>
      </c>
      <c r="B97" s="1">
        <v>2018</v>
      </c>
      <c r="C97">
        <v>6958</v>
      </c>
      <c r="D97">
        <v>3522</v>
      </c>
      <c r="E97">
        <v>39639</v>
      </c>
      <c r="F97">
        <v>196</v>
      </c>
      <c r="G97">
        <f t="shared" si="1"/>
        <v>39835</v>
      </c>
      <c r="H97" t="s">
        <v>1</v>
      </c>
      <c r="I97">
        <v>128150</v>
      </c>
      <c r="J97">
        <v>37001</v>
      </c>
      <c r="K97">
        <v>45656</v>
      </c>
      <c r="L97">
        <v>7430</v>
      </c>
      <c r="M97">
        <v>126550</v>
      </c>
      <c r="N97">
        <v>1.56</v>
      </c>
      <c r="O97">
        <v>10592</v>
      </c>
      <c r="P97">
        <v>5.91</v>
      </c>
      <c r="Q97">
        <v>6908</v>
      </c>
      <c r="R97">
        <v>1</v>
      </c>
      <c r="S97">
        <v>111569</v>
      </c>
    </row>
    <row r="98" spans="1:19" x14ac:dyDescent="0.25">
      <c r="A98" t="s">
        <v>130</v>
      </c>
      <c r="B98" s="1">
        <v>2010</v>
      </c>
      <c r="C98">
        <v>30621</v>
      </c>
      <c r="D98">
        <v>29940</v>
      </c>
      <c r="E98">
        <v>465</v>
      </c>
      <c r="F98">
        <v>0</v>
      </c>
      <c r="G98">
        <f t="shared" si="1"/>
        <v>465</v>
      </c>
      <c r="H98">
        <v>81245</v>
      </c>
      <c r="I98">
        <v>81572.5</v>
      </c>
      <c r="J98">
        <v>33442</v>
      </c>
      <c r="K98">
        <v>73443</v>
      </c>
      <c r="L98">
        <v>42332</v>
      </c>
      <c r="M98">
        <v>116999</v>
      </c>
      <c r="N98">
        <v>1.1000000000000001</v>
      </c>
      <c r="O98">
        <v>13577</v>
      </c>
      <c r="P98">
        <v>11.82</v>
      </c>
      <c r="Q98">
        <v>0</v>
      </c>
      <c r="R98">
        <v>457.2</v>
      </c>
      <c r="S98">
        <v>74627</v>
      </c>
    </row>
    <row r="99" spans="1:19" x14ac:dyDescent="0.25">
      <c r="A99" t="s">
        <v>130</v>
      </c>
      <c r="B99" s="1">
        <v>2011</v>
      </c>
      <c r="C99">
        <v>32811</v>
      </c>
      <c r="D99">
        <v>27971</v>
      </c>
      <c r="E99">
        <v>1045</v>
      </c>
      <c r="F99">
        <v>20</v>
      </c>
      <c r="G99">
        <f t="shared" si="1"/>
        <v>1065</v>
      </c>
      <c r="H99">
        <v>90511</v>
      </c>
      <c r="I99">
        <v>85878</v>
      </c>
      <c r="J99">
        <v>38725</v>
      </c>
      <c r="K99">
        <v>79361</v>
      </c>
      <c r="L99">
        <v>50250</v>
      </c>
      <c r="M99">
        <v>128261</v>
      </c>
      <c r="N99">
        <v>1.2</v>
      </c>
      <c r="O99">
        <v>11356</v>
      </c>
      <c r="P99">
        <v>7.58</v>
      </c>
      <c r="Q99">
        <v>0</v>
      </c>
      <c r="R99">
        <v>1024.8</v>
      </c>
      <c r="S99">
        <v>78010</v>
      </c>
    </row>
    <row r="100" spans="1:19" x14ac:dyDescent="0.25">
      <c r="A100" t="s">
        <v>130</v>
      </c>
      <c r="B100" s="1">
        <v>2012</v>
      </c>
      <c r="C100">
        <v>42678</v>
      </c>
      <c r="D100">
        <v>37229</v>
      </c>
      <c r="E100">
        <v>163</v>
      </c>
      <c r="F100">
        <v>0</v>
      </c>
      <c r="G100">
        <f t="shared" si="1"/>
        <v>163</v>
      </c>
      <c r="H100">
        <v>102668</v>
      </c>
      <c r="I100">
        <v>96589.5</v>
      </c>
      <c r="J100">
        <v>38518</v>
      </c>
      <c r="K100">
        <v>87816</v>
      </c>
      <c r="L100">
        <v>53788</v>
      </c>
      <c r="M100">
        <v>136710</v>
      </c>
      <c r="N100">
        <v>1.22</v>
      </c>
      <c r="O100">
        <v>12393</v>
      </c>
      <c r="P100">
        <v>7.63</v>
      </c>
      <c r="Q100">
        <v>0</v>
      </c>
      <c r="R100">
        <v>313.39999999999998</v>
      </c>
      <c r="S100">
        <v>82922</v>
      </c>
    </row>
    <row r="101" spans="1:19" x14ac:dyDescent="0.25">
      <c r="A101" t="s">
        <v>130</v>
      </c>
      <c r="B101" s="1">
        <v>2013</v>
      </c>
      <c r="C101">
        <v>45160</v>
      </c>
      <c r="D101">
        <v>34394</v>
      </c>
      <c r="E101">
        <v>455</v>
      </c>
      <c r="F101">
        <v>0</v>
      </c>
      <c r="G101">
        <f t="shared" si="1"/>
        <v>455</v>
      </c>
      <c r="H101">
        <v>89452</v>
      </c>
      <c r="I101">
        <v>96060</v>
      </c>
      <c r="J101">
        <v>35987</v>
      </c>
      <c r="K101">
        <v>98405</v>
      </c>
      <c r="L101">
        <v>55571</v>
      </c>
      <c r="M101">
        <v>144589</v>
      </c>
      <c r="N101">
        <v>1.06</v>
      </c>
      <c r="O101">
        <v>9387</v>
      </c>
      <c r="P101">
        <v>5.41</v>
      </c>
      <c r="Q101">
        <v>4191</v>
      </c>
      <c r="R101">
        <v>245.1</v>
      </c>
      <c r="S101">
        <v>84726</v>
      </c>
    </row>
    <row r="102" spans="1:19" x14ac:dyDescent="0.25">
      <c r="A102" t="s">
        <v>130</v>
      </c>
      <c r="B102" s="1">
        <v>2014</v>
      </c>
      <c r="C102">
        <v>67911</v>
      </c>
      <c r="D102">
        <v>48806</v>
      </c>
      <c r="E102">
        <v>127</v>
      </c>
      <c r="F102">
        <v>29</v>
      </c>
      <c r="G102">
        <f t="shared" si="1"/>
        <v>156</v>
      </c>
      <c r="H102">
        <v>94981</v>
      </c>
      <c r="I102">
        <v>92216.5</v>
      </c>
      <c r="J102">
        <v>53394</v>
      </c>
      <c r="K102">
        <v>115792</v>
      </c>
      <c r="L102">
        <v>76616</v>
      </c>
      <c r="M102">
        <v>179491</v>
      </c>
      <c r="N102">
        <v>1.07</v>
      </c>
      <c r="O102">
        <v>8465</v>
      </c>
      <c r="P102">
        <v>4.38</v>
      </c>
      <c r="Q102">
        <v>13941</v>
      </c>
      <c r="R102">
        <v>195.7</v>
      </c>
      <c r="S102">
        <v>88934</v>
      </c>
    </row>
    <row r="103" spans="1:19" x14ac:dyDescent="0.25">
      <c r="A103" t="s">
        <v>130</v>
      </c>
      <c r="B103" s="1">
        <v>2015</v>
      </c>
      <c r="C103">
        <v>62704</v>
      </c>
      <c r="D103">
        <v>44972</v>
      </c>
      <c r="E103">
        <v>987</v>
      </c>
      <c r="F103">
        <v>48</v>
      </c>
      <c r="G103">
        <f t="shared" si="1"/>
        <v>1035</v>
      </c>
      <c r="H103">
        <v>100035</v>
      </c>
      <c r="I103">
        <v>97508</v>
      </c>
      <c r="J103">
        <v>53425</v>
      </c>
      <c r="K103">
        <v>109539</v>
      </c>
      <c r="L103">
        <v>63699</v>
      </c>
      <c r="M103">
        <v>173963</v>
      </c>
      <c r="N103">
        <v>1.07</v>
      </c>
      <c r="O103">
        <v>10131</v>
      </c>
      <c r="P103">
        <v>4.6399999999999997</v>
      </c>
      <c r="Q103">
        <v>16550</v>
      </c>
      <c r="R103">
        <v>69.2</v>
      </c>
      <c r="S103">
        <v>93714</v>
      </c>
    </row>
    <row r="104" spans="1:19" x14ac:dyDescent="0.25">
      <c r="A104" t="s">
        <v>130</v>
      </c>
      <c r="B104" s="1">
        <v>2016</v>
      </c>
      <c r="C104">
        <v>60738</v>
      </c>
      <c r="D104">
        <v>46927</v>
      </c>
      <c r="E104">
        <v>2587</v>
      </c>
      <c r="F104">
        <v>13</v>
      </c>
      <c r="G104">
        <f t="shared" si="1"/>
        <v>2600</v>
      </c>
      <c r="H104">
        <v>99509</v>
      </c>
      <c r="I104">
        <v>99772</v>
      </c>
      <c r="J104">
        <v>52898</v>
      </c>
      <c r="K104">
        <v>125036</v>
      </c>
      <c r="L104">
        <v>70437</v>
      </c>
      <c r="M104">
        <v>188313</v>
      </c>
      <c r="N104">
        <v>0.98</v>
      </c>
      <c r="O104">
        <v>18791</v>
      </c>
      <c r="P104">
        <v>8.48</v>
      </c>
      <c r="Q104">
        <v>15516</v>
      </c>
      <c r="R104">
        <v>148.19999999999999</v>
      </c>
      <c r="S104">
        <v>102361</v>
      </c>
    </row>
    <row r="105" spans="1:19" x14ac:dyDescent="0.25">
      <c r="A105" t="s">
        <v>130</v>
      </c>
      <c r="B105" s="1">
        <v>2017</v>
      </c>
      <c r="C105">
        <v>70577</v>
      </c>
      <c r="D105">
        <v>55801</v>
      </c>
      <c r="E105">
        <v>3576</v>
      </c>
      <c r="F105">
        <v>9</v>
      </c>
      <c r="G105">
        <f t="shared" si="1"/>
        <v>3585</v>
      </c>
      <c r="H105">
        <v>123201</v>
      </c>
      <c r="I105">
        <v>111355</v>
      </c>
      <c r="J105">
        <v>59418</v>
      </c>
      <c r="K105">
        <v>126647</v>
      </c>
      <c r="L105">
        <v>71011</v>
      </c>
      <c r="M105">
        <v>196860</v>
      </c>
      <c r="N105">
        <v>1.1499999999999999</v>
      </c>
      <c r="O105">
        <v>11216</v>
      </c>
      <c r="P105">
        <v>4.71</v>
      </c>
      <c r="Q105">
        <v>18887</v>
      </c>
      <c r="R105">
        <v>183.3</v>
      </c>
      <c r="S105">
        <v>106962</v>
      </c>
    </row>
    <row r="106" spans="1:19" x14ac:dyDescent="0.25">
      <c r="A106" t="s">
        <v>130</v>
      </c>
      <c r="B106" s="1">
        <v>2018</v>
      </c>
      <c r="C106">
        <v>104363</v>
      </c>
      <c r="D106">
        <v>65323</v>
      </c>
      <c r="E106">
        <v>1284</v>
      </c>
      <c r="F106">
        <v>0</v>
      </c>
      <c r="G106">
        <f t="shared" si="1"/>
        <v>1284</v>
      </c>
      <c r="H106">
        <v>131625</v>
      </c>
      <c r="I106">
        <v>127413</v>
      </c>
      <c r="J106">
        <v>62204</v>
      </c>
      <c r="K106">
        <v>164964</v>
      </c>
      <c r="L106">
        <v>108098</v>
      </c>
      <c r="M106">
        <v>239014</v>
      </c>
      <c r="N106">
        <v>1.1499999999999999</v>
      </c>
      <c r="O106">
        <v>12000</v>
      </c>
      <c r="P106">
        <v>4.6100000000000003</v>
      </c>
      <c r="Q106">
        <v>21092</v>
      </c>
      <c r="R106">
        <v>100.9</v>
      </c>
      <c r="S106">
        <v>109824</v>
      </c>
    </row>
    <row r="107" spans="1:19" x14ac:dyDescent="0.25">
      <c r="A107" t="s">
        <v>131</v>
      </c>
      <c r="B107" s="1">
        <v>2010</v>
      </c>
      <c r="C107">
        <v>210000</v>
      </c>
      <c r="D107">
        <v>391000</v>
      </c>
      <c r="E107">
        <v>185000</v>
      </c>
      <c r="F107">
        <v>17000</v>
      </c>
      <c r="G107">
        <f t="shared" si="1"/>
        <v>202000</v>
      </c>
      <c r="H107">
        <v>11822100</v>
      </c>
      <c r="I107">
        <v>10851840</v>
      </c>
      <c r="J107">
        <v>2623000</v>
      </c>
      <c r="K107">
        <v>1070000</v>
      </c>
      <c r="L107">
        <v>1162000</v>
      </c>
      <c r="M107">
        <v>3700000</v>
      </c>
      <c r="N107">
        <v>5.19</v>
      </c>
      <c r="O107">
        <v>858000</v>
      </c>
      <c r="P107">
        <v>16.63</v>
      </c>
      <c r="Q107">
        <v>183000</v>
      </c>
      <c r="R107">
        <v>185.2</v>
      </c>
      <c r="S107">
        <v>1862000</v>
      </c>
    </row>
    <row r="108" spans="1:19" x14ac:dyDescent="0.25">
      <c r="A108" t="s">
        <v>131</v>
      </c>
      <c r="B108" s="1">
        <v>2011</v>
      </c>
      <c r="C108">
        <v>386000</v>
      </c>
      <c r="D108">
        <v>687000</v>
      </c>
      <c r="E108">
        <v>217000</v>
      </c>
      <c r="F108">
        <v>3000</v>
      </c>
      <c r="G108">
        <f t="shared" si="1"/>
        <v>220000</v>
      </c>
      <c r="H108">
        <v>12340200</v>
      </c>
      <c r="I108">
        <v>12081150</v>
      </c>
      <c r="J108">
        <v>2786000</v>
      </c>
      <c r="K108">
        <v>1333000</v>
      </c>
      <c r="L108">
        <v>1651000</v>
      </c>
      <c r="M108">
        <v>4125000</v>
      </c>
      <c r="N108">
        <v>7.38</v>
      </c>
      <c r="O108">
        <v>704000</v>
      </c>
      <c r="P108">
        <v>12.12</v>
      </c>
      <c r="Q108">
        <v>199000</v>
      </c>
      <c r="R108">
        <v>58.3</v>
      </c>
      <c r="S108">
        <v>1765000</v>
      </c>
    </row>
    <row r="109" spans="1:19" x14ac:dyDescent="0.25">
      <c r="A109" t="s">
        <v>131</v>
      </c>
      <c r="B109" s="1">
        <v>2012</v>
      </c>
      <c r="C109">
        <v>1104000</v>
      </c>
      <c r="D109">
        <v>465000</v>
      </c>
      <c r="E109">
        <v>674000</v>
      </c>
      <c r="F109">
        <v>1000</v>
      </c>
      <c r="G109">
        <f t="shared" si="1"/>
        <v>675000</v>
      </c>
      <c r="H109">
        <v>12980760</v>
      </c>
      <c r="I109">
        <v>12660480</v>
      </c>
      <c r="J109">
        <v>2785000</v>
      </c>
      <c r="K109">
        <v>1729000</v>
      </c>
      <c r="L109">
        <v>2301000</v>
      </c>
      <c r="M109">
        <v>4517000</v>
      </c>
      <c r="N109">
        <v>7.87</v>
      </c>
      <c r="O109" t="s">
        <v>1</v>
      </c>
      <c r="P109">
        <v>10.97</v>
      </c>
      <c r="Q109">
        <v>170000</v>
      </c>
      <c r="R109">
        <v>181.3</v>
      </c>
      <c r="S109">
        <v>1585000</v>
      </c>
    </row>
    <row r="110" spans="1:19" x14ac:dyDescent="0.25">
      <c r="A110" t="s">
        <v>131</v>
      </c>
      <c r="B110" s="1">
        <v>2013</v>
      </c>
      <c r="C110">
        <v>885743</v>
      </c>
      <c r="D110">
        <v>476615</v>
      </c>
      <c r="E110">
        <v>138324</v>
      </c>
      <c r="F110">
        <v>474</v>
      </c>
      <c r="G110">
        <f t="shared" si="1"/>
        <v>138798</v>
      </c>
      <c r="H110">
        <v>13376400</v>
      </c>
      <c r="I110">
        <v>13178580</v>
      </c>
      <c r="J110">
        <v>2818194</v>
      </c>
      <c r="K110">
        <v>1021080</v>
      </c>
      <c r="L110">
        <v>1933236</v>
      </c>
      <c r="M110">
        <v>3841236</v>
      </c>
      <c r="N110">
        <v>10.44</v>
      </c>
      <c r="O110" t="s">
        <v>1</v>
      </c>
      <c r="P110">
        <v>5.28</v>
      </c>
      <c r="Q110">
        <v>142672</v>
      </c>
      <c r="R110">
        <v>123.1</v>
      </c>
      <c r="S110">
        <v>1352038</v>
      </c>
    </row>
    <row r="111" spans="1:19" x14ac:dyDescent="0.25">
      <c r="A111" t="s">
        <v>131</v>
      </c>
      <c r="B111" s="1">
        <v>2014</v>
      </c>
      <c r="C111">
        <v>941489</v>
      </c>
      <c r="D111">
        <v>409675</v>
      </c>
      <c r="E111">
        <v>225354</v>
      </c>
      <c r="F111">
        <v>353</v>
      </c>
      <c r="G111">
        <f t="shared" si="1"/>
        <v>225707</v>
      </c>
      <c r="H111">
        <v>13659000</v>
      </c>
      <c r="I111">
        <v>13517700</v>
      </c>
      <c r="J111">
        <v>2782548</v>
      </c>
      <c r="K111">
        <v>1258144</v>
      </c>
      <c r="L111">
        <v>2373413</v>
      </c>
      <c r="M111">
        <v>4042648</v>
      </c>
      <c r="N111">
        <v>12.71</v>
      </c>
      <c r="O111" t="s">
        <v>1</v>
      </c>
      <c r="P111">
        <v>1.04</v>
      </c>
      <c r="Q111">
        <v>113875</v>
      </c>
      <c r="R111">
        <v>258.39999999999998</v>
      </c>
      <c r="S111">
        <v>1080158</v>
      </c>
    </row>
    <row r="112" spans="1:19" x14ac:dyDescent="0.25">
      <c r="A112" t="s">
        <v>131</v>
      </c>
      <c r="B112" s="1">
        <v>2015</v>
      </c>
      <c r="C112">
        <v>784104</v>
      </c>
      <c r="D112">
        <v>345691</v>
      </c>
      <c r="E112">
        <v>89742</v>
      </c>
      <c r="F112">
        <v>230</v>
      </c>
      <c r="G112">
        <f t="shared" si="1"/>
        <v>89972</v>
      </c>
      <c r="H112">
        <v>9052620</v>
      </c>
      <c r="I112">
        <v>11355810</v>
      </c>
      <c r="J112">
        <v>2641721</v>
      </c>
      <c r="K112">
        <v>887366</v>
      </c>
      <c r="L112">
        <v>1916995</v>
      </c>
      <c r="M112">
        <v>3526345</v>
      </c>
      <c r="N112">
        <v>10.130000000000001</v>
      </c>
      <c r="O112" t="s">
        <v>1</v>
      </c>
      <c r="P112">
        <v>1.4</v>
      </c>
      <c r="Q112">
        <v>41085</v>
      </c>
      <c r="R112">
        <v>40.6</v>
      </c>
      <c r="S112">
        <v>1082871</v>
      </c>
    </row>
    <row r="113" spans="1:19" x14ac:dyDescent="0.25">
      <c r="A113" t="s">
        <v>131</v>
      </c>
      <c r="B113" s="1">
        <v>2016</v>
      </c>
      <c r="C113">
        <v>636000</v>
      </c>
      <c r="D113">
        <v>458000</v>
      </c>
      <c r="E113">
        <v>179000</v>
      </c>
      <c r="F113">
        <v>0</v>
      </c>
      <c r="G113">
        <f t="shared" si="1"/>
        <v>179000</v>
      </c>
      <c r="H113">
        <v>5747142</v>
      </c>
      <c r="I113">
        <v>7399881</v>
      </c>
      <c r="J113">
        <v>2596000</v>
      </c>
      <c r="K113">
        <v>1044000</v>
      </c>
      <c r="L113">
        <v>2038000</v>
      </c>
      <c r="M113">
        <v>3646000</v>
      </c>
      <c r="N113">
        <v>10.23</v>
      </c>
      <c r="O113">
        <v>165000</v>
      </c>
      <c r="P113">
        <v>2.06</v>
      </c>
      <c r="Q113">
        <v>50000</v>
      </c>
      <c r="R113">
        <v>14.5</v>
      </c>
      <c r="S113">
        <v>1041000</v>
      </c>
    </row>
    <row r="114" spans="1:19" x14ac:dyDescent="0.25">
      <c r="A114" t="s">
        <v>131</v>
      </c>
      <c r="B114" s="1">
        <v>2017</v>
      </c>
      <c r="C114">
        <v>334000</v>
      </c>
      <c r="D114">
        <v>329000</v>
      </c>
      <c r="E114">
        <v>107000</v>
      </c>
      <c r="F114">
        <v>0</v>
      </c>
      <c r="G114">
        <f t="shared" si="1"/>
        <v>107000</v>
      </c>
      <c r="H114">
        <v>6650520</v>
      </c>
      <c r="I114">
        <v>6198831</v>
      </c>
      <c r="J114">
        <v>2521000</v>
      </c>
      <c r="K114">
        <v>827000</v>
      </c>
      <c r="L114">
        <v>1767000</v>
      </c>
      <c r="M114">
        <v>3353000</v>
      </c>
      <c r="N114">
        <v>9.32</v>
      </c>
      <c r="O114">
        <v>217000</v>
      </c>
      <c r="P114">
        <v>3.79</v>
      </c>
      <c r="Q114">
        <v>59000</v>
      </c>
      <c r="R114">
        <v>2.4</v>
      </c>
      <c r="S114">
        <v>1061000</v>
      </c>
    </row>
    <row r="115" spans="1:19" x14ac:dyDescent="0.25">
      <c r="A115" t="s">
        <v>131</v>
      </c>
      <c r="B115" s="1">
        <v>2018</v>
      </c>
      <c r="C115">
        <v>910000</v>
      </c>
      <c r="D115">
        <v>263000</v>
      </c>
      <c r="E115">
        <v>60000</v>
      </c>
      <c r="F115">
        <v>0</v>
      </c>
      <c r="G115">
        <f t="shared" si="1"/>
        <v>60000</v>
      </c>
      <c r="H115">
        <v>7470060</v>
      </c>
      <c r="I115">
        <v>7060290</v>
      </c>
      <c r="J115">
        <v>2275000</v>
      </c>
      <c r="K115">
        <v>882000</v>
      </c>
      <c r="L115">
        <v>2125000</v>
      </c>
      <c r="M115">
        <v>3164000</v>
      </c>
      <c r="N115">
        <v>12.3</v>
      </c>
      <c r="O115">
        <v>-505000</v>
      </c>
      <c r="P115">
        <v>-15.5</v>
      </c>
      <c r="Q115">
        <v>73000</v>
      </c>
      <c r="R115">
        <v>5.3</v>
      </c>
      <c r="S115">
        <v>511000</v>
      </c>
    </row>
    <row r="116" spans="1:19" x14ac:dyDescent="0.25">
      <c r="A116" t="s">
        <v>132</v>
      </c>
      <c r="B116" s="1">
        <v>2010</v>
      </c>
      <c r="C116">
        <v>41656</v>
      </c>
      <c r="D116">
        <v>186421</v>
      </c>
      <c r="E116">
        <v>65789</v>
      </c>
      <c r="F116">
        <v>1712</v>
      </c>
      <c r="G116">
        <f t="shared" si="1"/>
        <v>67501</v>
      </c>
      <c r="H116">
        <v>846000</v>
      </c>
      <c r="I116">
        <v>801000</v>
      </c>
      <c r="J116">
        <v>140800</v>
      </c>
      <c r="K116">
        <v>421171</v>
      </c>
      <c r="L116">
        <v>232247</v>
      </c>
      <c r="M116">
        <v>567520</v>
      </c>
      <c r="N116">
        <v>2.99</v>
      </c>
      <c r="O116">
        <v>94487</v>
      </c>
      <c r="P116">
        <v>11.25</v>
      </c>
      <c r="Q116">
        <v>41656</v>
      </c>
      <c r="R116">
        <v>1747.6</v>
      </c>
      <c r="S116">
        <v>278574</v>
      </c>
    </row>
    <row r="117" spans="1:19" x14ac:dyDescent="0.25">
      <c r="A117" t="s">
        <v>132</v>
      </c>
      <c r="B117" s="1">
        <v>2011</v>
      </c>
      <c r="C117">
        <v>31657</v>
      </c>
      <c r="D117">
        <v>213040</v>
      </c>
      <c r="E117">
        <v>79015</v>
      </c>
      <c r="F117">
        <v>761</v>
      </c>
      <c r="G117">
        <f t="shared" si="1"/>
        <v>79776</v>
      </c>
      <c r="H117">
        <v>694080</v>
      </c>
      <c r="I117">
        <v>770040</v>
      </c>
      <c r="J117">
        <v>144198</v>
      </c>
      <c r="K117">
        <v>458564</v>
      </c>
      <c r="L117">
        <v>270220</v>
      </c>
      <c r="M117">
        <v>609116</v>
      </c>
      <c r="N117">
        <v>2.62</v>
      </c>
      <c r="O117">
        <v>85402</v>
      </c>
      <c r="P117">
        <v>9.6199999999999992</v>
      </c>
      <c r="Q117">
        <v>31657</v>
      </c>
      <c r="R117">
        <v>615.29999999999995</v>
      </c>
      <c r="S117">
        <v>292311</v>
      </c>
    </row>
    <row r="118" spans="1:19" x14ac:dyDescent="0.25">
      <c r="A118" t="s">
        <v>132</v>
      </c>
      <c r="B118" s="1">
        <v>2012</v>
      </c>
      <c r="C118">
        <v>80064</v>
      </c>
      <c r="D118">
        <v>273500</v>
      </c>
      <c r="E118">
        <v>8116</v>
      </c>
      <c r="F118">
        <v>157</v>
      </c>
      <c r="G118">
        <f t="shared" si="1"/>
        <v>8273</v>
      </c>
      <c r="H118">
        <v>411120</v>
      </c>
      <c r="I118">
        <v>552600</v>
      </c>
      <c r="J118">
        <v>141573</v>
      </c>
      <c r="K118">
        <v>433181</v>
      </c>
      <c r="L118">
        <v>239747</v>
      </c>
      <c r="M118">
        <v>580506</v>
      </c>
      <c r="N118">
        <v>2.17</v>
      </c>
      <c r="O118">
        <v>59038</v>
      </c>
      <c r="P118">
        <v>7.14</v>
      </c>
      <c r="Q118">
        <v>21881</v>
      </c>
      <c r="R118">
        <v>725.5</v>
      </c>
      <c r="S118">
        <v>305042</v>
      </c>
    </row>
    <row r="119" spans="1:19" x14ac:dyDescent="0.25">
      <c r="A119" t="s">
        <v>132</v>
      </c>
      <c r="B119" s="1">
        <v>2013</v>
      </c>
      <c r="C119">
        <v>31836</v>
      </c>
      <c r="D119">
        <v>222030</v>
      </c>
      <c r="E119">
        <v>62978</v>
      </c>
      <c r="F119">
        <v>1</v>
      </c>
      <c r="G119">
        <f t="shared" si="1"/>
        <v>62979</v>
      </c>
      <c r="H119">
        <v>540000</v>
      </c>
      <c r="I119">
        <v>475560</v>
      </c>
      <c r="J119">
        <v>147750</v>
      </c>
      <c r="K119">
        <v>413327</v>
      </c>
      <c r="L119">
        <v>198427</v>
      </c>
      <c r="M119">
        <v>566973</v>
      </c>
      <c r="N119">
        <v>1.3</v>
      </c>
      <c r="O119">
        <v>71235</v>
      </c>
      <c r="P119">
        <v>8.65</v>
      </c>
      <c r="Q119">
        <v>23441</v>
      </c>
      <c r="R119">
        <v>894.6</v>
      </c>
      <c r="S119">
        <v>333273</v>
      </c>
    </row>
    <row r="120" spans="1:19" x14ac:dyDescent="0.25">
      <c r="A120" t="s">
        <v>132</v>
      </c>
      <c r="B120" s="1">
        <v>2014</v>
      </c>
      <c r="C120">
        <v>45185</v>
      </c>
      <c r="D120">
        <v>232161</v>
      </c>
      <c r="E120">
        <v>72161</v>
      </c>
      <c r="F120">
        <v>1498</v>
      </c>
      <c r="G120">
        <f t="shared" si="1"/>
        <v>73659</v>
      </c>
      <c r="H120">
        <v>738438</v>
      </c>
      <c r="I120">
        <v>639219</v>
      </c>
      <c r="J120">
        <v>139974</v>
      </c>
      <c r="K120">
        <v>428647</v>
      </c>
      <c r="L120">
        <v>205929</v>
      </c>
      <c r="M120">
        <v>575095</v>
      </c>
      <c r="N120">
        <v>1.74</v>
      </c>
      <c r="O120">
        <v>71545</v>
      </c>
      <c r="P120">
        <v>8.5500000000000007</v>
      </c>
      <c r="Q120">
        <v>23610</v>
      </c>
      <c r="R120">
        <v>891.1</v>
      </c>
      <c r="S120">
        <v>335833</v>
      </c>
    </row>
    <row r="121" spans="1:19" x14ac:dyDescent="0.25">
      <c r="A121" t="s">
        <v>132</v>
      </c>
      <c r="B121" s="1">
        <v>2015</v>
      </c>
      <c r="C121">
        <v>44944</v>
      </c>
      <c r="D121">
        <v>229393</v>
      </c>
      <c r="E121">
        <v>66318</v>
      </c>
      <c r="F121">
        <v>1028</v>
      </c>
      <c r="G121">
        <f t="shared" si="1"/>
        <v>67346</v>
      </c>
      <c r="H121">
        <v>543969</v>
      </c>
      <c r="I121">
        <v>641203.5</v>
      </c>
      <c r="J121">
        <v>144325</v>
      </c>
      <c r="K121">
        <v>422376</v>
      </c>
      <c r="L121">
        <v>201586</v>
      </c>
      <c r="M121">
        <v>573251</v>
      </c>
      <c r="N121">
        <v>2.41</v>
      </c>
      <c r="O121">
        <v>79105</v>
      </c>
      <c r="P121">
        <v>9.35</v>
      </c>
      <c r="Q121">
        <v>25627</v>
      </c>
      <c r="R121">
        <v>567.79999999999995</v>
      </c>
      <c r="S121">
        <v>338475</v>
      </c>
    </row>
    <row r="122" spans="1:19" x14ac:dyDescent="0.25">
      <c r="A122" t="s">
        <v>132</v>
      </c>
      <c r="B122" s="1">
        <v>2016</v>
      </c>
      <c r="C122">
        <v>47144</v>
      </c>
      <c r="D122">
        <v>240623</v>
      </c>
      <c r="E122">
        <v>51824</v>
      </c>
      <c r="F122">
        <v>693</v>
      </c>
      <c r="G122">
        <f t="shared" si="1"/>
        <v>52517</v>
      </c>
      <c r="H122">
        <v>652642</v>
      </c>
      <c r="I122">
        <v>598305.5</v>
      </c>
      <c r="J122">
        <v>137833</v>
      </c>
      <c r="K122">
        <v>410090</v>
      </c>
      <c r="L122">
        <v>186440</v>
      </c>
      <c r="M122">
        <v>554607</v>
      </c>
      <c r="N122">
        <v>2.11</v>
      </c>
      <c r="O122">
        <v>71802</v>
      </c>
      <c r="P122">
        <v>9.09</v>
      </c>
      <c r="Q122">
        <v>25059</v>
      </c>
      <c r="R122">
        <v>1512.1</v>
      </c>
      <c r="S122">
        <v>337250</v>
      </c>
    </row>
    <row r="123" spans="1:19" x14ac:dyDescent="0.25">
      <c r="A123" t="s">
        <v>132</v>
      </c>
      <c r="B123" s="1">
        <v>2017</v>
      </c>
      <c r="C123">
        <v>69249</v>
      </c>
      <c r="D123">
        <v>238236</v>
      </c>
      <c r="E123">
        <v>67043</v>
      </c>
      <c r="F123">
        <v>783</v>
      </c>
      <c r="G123">
        <f t="shared" si="1"/>
        <v>67826</v>
      </c>
      <c r="H123">
        <v>990387</v>
      </c>
      <c r="I123">
        <v>821514.5</v>
      </c>
      <c r="J123">
        <v>138187</v>
      </c>
      <c r="K123">
        <v>460735</v>
      </c>
      <c r="L123">
        <v>230555</v>
      </c>
      <c r="M123">
        <v>605587</v>
      </c>
      <c r="N123">
        <v>2.1</v>
      </c>
      <c r="O123">
        <v>71486</v>
      </c>
      <c r="P123">
        <v>8.5399999999999991</v>
      </c>
      <c r="Q123">
        <v>36418</v>
      </c>
      <c r="R123">
        <v>1302.5999999999999</v>
      </c>
      <c r="S123">
        <v>334128</v>
      </c>
    </row>
    <row r="124" spans="1:19" x14ac:dyDescent="0.25">
      <c r="A124" t="s">
        <v>132</v>
      </c>
      <c r="B124" s="1">
        <v>2018</v>
      </c>
      <c r="C124">
        <v>46679</v>
      </c>
      <c r="D124">
        <v>238624</v>
      </c>
      <c r="E124">
        <v>27015</v>
      </c>
      <c r="F124">
        <v>461</v>
      </c>
      <c r="G124">
        <f t="shared" ref="G124:G180" si="2">E124+F124</f>
        <v>27476</v>
      </c>
      <c r="H124">
        <v>749469</v>
      </c>
      <c r="I124">
        <v>869928</v>
      </c>
      <c r="J124">
        <v>143463</v>
      </c>
      <c r="K124">
        <v>387022</v>
      </c>
      <c r="L124">
        <v>184903</v>
      </c>
      <c r="M124">
        <v>537005</v>
      </c>
      <c r="N124">
        <v>3.42</v>
      </c>
      <c r="O124">
        <v>55031</v>
      </c>
      <c r="P124">
        <v>6.72</v>
      </c>
      <c r="Q124">
        <v>34574</v>
      </c>
      <c r="R124">
        <v>1069.2</v>
      </c>
      <c r="S124">
        <v>314431</v>
      </c>
    </row>
    <row r="125" spans="1:19" x14ac:dyDescent="0.25">
      <c r="A125" t="s">
        <v>133</v>
      </c>
      <c r="B125" s="1">
        <v>2010</v>
      </c>
      <c r="C125">
        <v>25167</v>
      </c>
      <c r="D125">
        <v>78497</v>
      </c>
      <c r="E125">
        <v>23807</v>
      </c>
      <c r="F125">
        <v>668</v>
      </c>
      <c r="G125">
        <f t="shared" si="2"/>
        <v>24475</v>
      </c>
      <c r="H125">
        <v>234224</v>
      </c>
      <c r="I125">
        <v>226168</v>
      </c>
      <c r="J125">
        <v>81080</v>
      </c>
      <c r="K125">
        <v>117977</v>
      </c>
      <c r="L125">
        <v>52244</v>
      </c>
      <c r="M125">
        <v>199201</v>
      </c>
      <c r="N125">
        <v>1.83</v>
      </c>
      <c r="O125">
        <v>28302</v>
      </c>
      <c r="P125">
        <v>10.220000000000001</v>
      </c>
      <c r="Q125">
        <v>19979</v>
      </c>
      <c r="R125">
        <v>25.4</v>
      </c>
      <c r="S125">
        <v>126253</v>
      </c>
    </row>
    <row r="126" spans="1:19" x14ac:dyDescent="0.25">
      <c r="A126" t="s">
        <v>133</v>
      </c>
      <c r="B126" s="1">
        <v>2011</v>
      </c>
      <c r="C126">
        <v>20114</v>
      </c>
      <c r="D126">
        <v>85543</v>
      </c>
      <c r="E126">
        <v>30860</v>
      </c>
      <c r="F126">
        <v>200</v>
      </c>
      <c r="G126">
        <f t="shared" si="2"/>
        <v>31060</v>
      </c>
      <c r="H126">
        <v>199911</v>
      </c>
      <c r="I126">
        <v>217067.5</v>
      </c>
      <c r="J126">
        <v>73452</v>
      </c>
      <c r="K126">
        <v>129602</v>
      </c>
      <c r="L126">
        <v>58737</v>
      </c>
      <c r="M126">
        <v>203291</v>
      </c>
      <c r="N126">
        <v>1.94</v>
      </c>
      <c r="O126">
        <v>17214</v>
      </c>
      <c r="P126">
        <v>6.05</v>
      </c>
      <c r="Q126">
        <v>15085</v>
      </c>
      <c r="R126">
        <v>16</v>
      </c>
      <c r="S126">
        <v>128545</v>
      </c>
    </row>
    <row r="127" spans="1:19" x14ac:dyDescent="0.25">
      <c r="A127" t="s">
        <v>133</v>
      </c>
      <c r="B127" s="1">
        <v>2012</v>
      </c>
      <c r="C127">
        <v>16702</v>
      </c>
      <c r="D127">
        <v>78192</v>
      </c>
      <c r="E127">
        <v>29257</v>
      </c>
      <c r="F127">
        <v>249</v>
      </c>
      <c r="G127">
        <f t="shared" si="2"/>
        <v>29506</v>
      </c>
      <c r="H127">
        <v>140833</v>
      </c>
      <c r="I127">
        <v>170372</v>
      </c>
      <c r="J127">
        <v>72863</v>
      </c>
      <c r="K127">
        <v>119081</v>
      </c>
      <c r="L127">
        <v>41641</v>
      </c>
      <c r="M127">
        <v>192152</v>
      </c>
      <c r="N127">
        <v>1.24</v>
      </c>
      <c r="O127">
        <v>23449</v>
      </c>
      <c r="P127">
        <v>8.11</v>
      </c>
      <c r="Q127">
        <v>15085</v>
      </c>
      <c r="R127">
        <v>2.5</v>
      </c>
      <c r="S127">
        <v>134826</v>
      </c>
    </row>
    <row r="128" spans="1:19" x14ac:dyDescent="0.25">
      <c r="A128" t="s">
        <v>133</v>
      </c>
      <c r="B128" s="1">
        <v>2013</v>
      </c>
      <c r="C128">
        <v>10022</v>
      </c>
      <c r="D128">
        <v>86021</v>
      </c>
      <c r="E128">
        <v>53532</v>
      </c>
      <c r="F128">
        <v>1411</v>
      </c>
      <c r="G128">
        <f t="shared" si="2"/>
        <v>54943</v>
      </c>
      <c r="H128">
        <v>224527</v>
      </c>
      <c r="I128">
        <v>182680</v>
      </c>
      <c r="J128">
        <v>60384</v>
      </c>
      <c r="K128">
        <v>152247</v>
      </c>
      <c r="L128">
        <v>58210</v>
      </c>
      <c r="M128">
        <v>212867</v>
      </c>
      <c r="N128">
        <v>0.96</v>
      </c>
      <c r="O128">
        <v>30761</v>
      </c>
      <c r="P128">
        <v>10.68</v>
      </c>
      <c r="Q128">
        <v>9892</v>
      </c>
      <c r="R128">
        <v>16.3</v>
      </c>
      <c r="S128">
        <v>143965</v>
      </c>
    </row>
    <row r="129" spans="1:19" x14ac:dyDescent="0.25">
      <c r="A129" t="s">
        <v>133</v>
      </c>
      <c r="B129" s="1">
        <v>2014</v>
      </c>
      <c r="C129">
        <v>4513</v>
      </c>
      <c r="D129">
        <v>86480</v>
      </c>
      <c r="E129">
        <v>64567</v>
      </c>
      <c r="F129">
        <v>2571</v>
      </c>
      <c r="G129">
        <f t="shared" si="2"/>
        <v>67138</v>
      </c>
      <c r="H129">
        <v>270925</v>
      </c>
      <c r="I129">
        <v>247726</v>
      </c>
      <c r="J129">
        <v>55502</v>
      </c>
      <c r="K129">
        <v>170074</v>
      </c>
      <c r="L129">
        <v>64502</v>
      </c>
      <c r="M129">
        <v>225926</v>
      </c>
      <c r="N129">
        <v>1.57</v>
      </c>
      <c r="O129">
        <v>37642</v>
      </c>
      <c r="P129">
        <v>11.53</v>
      </c>
      <c r="Q129">
        <v>4383</v>
      </c>
      <c r="R129">
        <v>6</v>
      </c>
      <c r="S129">
        <v>154005</v>
      </c>
    </row>
    <row r="130" spans="1:19" x14ac:dyDescent="0.25">
      <c r="A130" t="s">
        <v>133</v>
      </c>
      <c r="B130" s="1">
        <v>2015</v>
      </c>
      <c r="C130">
        <v>130</v>
      </c>
      <c r="D130">
        <v>111556</v>
      </c>
      <c r="E130">
        <v>106330</v>
      </c>
      <c r="F130">
        <v>1444</v>
      </c>
      <c r="G130">
        <f t="shared" si="2"/>
        <v>107774</v>
      </c>
      <c r="H130">
        <v>379533</v>
      </c>
      <c r="I130">
        <v>325229</v>
      </c>
      <c r="J130">
        <v>47313</v>
      </c>
      <c r="K130">
        <v>231351</v>
      </c>
      <c r="L130">
        <v>100081</v>
      </c>
      <c r="M130">
        <v>279030</v>
      </c>
      <c r="N130">
        <v>2.06</v>
      </c>
      <c r="O130">
        <v>56355</v>
      </c>
      <c r="P130">
        <v>15.14</v>
      </c>
      <c r="Q130">
        <v>0</v>
      </c>
      <c r="R130">
        <v>3.7</v>
      </c>
      <c r="S130">
        <v>175714</v>
      </c>
    </row>
    <row r="131" spans="1:19" x14ac:dyDescent="0.25">
      <c r="A131" t="s">
        <v>133</v>
      </c>
      <c r="B131" s="1">
        <v>2016</v>
      </c>
      <c r="C131">
        <v>130</v>
      </c>
      <c r="D131">
        <v>122211</v>
      </c>
      <c r="E131">
        <v>137884</v>
      </c>
      <c r="F131">
        <v>2398</v>
      </c>
      <c r="G131">
        <f t="shared" si="2"/>
        <v>140282</v>
      </c>
      <c r="H131">
        <v>880206</v>
      </c>
      <c r="I131">
        <v>629869.5</v>
      </c>
      <c r="J131">
        <v>43047</v>
      </c>
      <c r="K131">
        <v>272246</v>
      </c>
      <c r="L131">
        <v>93901</v>
      </c>
      <c r="M131">
        <v>315643</v>
      </c>
      <c r="N131">
        <v>1.8</v>
      </c>
      <c r="O131" t="s">
        <v>1</v>
      </c>
      <c r="P131">
        <v>19.72</v>
      </c>
      <c r="Q131">
        <v>0</v>
      </c>
      <c r="R131">
        <v>2.2000000000000002</v>
      </c>
      <c r="S131">
        <v>214952</v>
      </c>
    </row>
    <row r="132" spans="1:19" x14ac:dyDescent="0.25">
      <c r="A132" t="s">
        <v>133</v>
      </c>
      <c r="B132" s="1">
        <v>2017</v>
      </c>
      <c r="C132">
        <v>130</v>
      </c>
      <c r="D132">
        <v>117585</v>
      </c>
      <c r="E132">
        <v>202419</v>
      </c>
      <c r="F132">
        <v>687</v>
      </c>
      <c r="G132">
        <f t="shared" si="2"/>
        <v>203106</v>
      </c>
      <c r="H132">
        <v>1065796</v>
      </c>
      <c r="I132">
        <v>973001</v>
      </c>
      <c r="J132">
        <v>35969</v>
      </c>
      <c r="K132">
        <v>336148</v>
      </c>
      <c r="L132">
        <v>100332</v>
      </c>
      <c r="M132">
        <v>372452</v>
      </c>
      <c r="N132">
        <v>3.33</v>
      </c>
      <c r="O132" t="s">
        <v>1</v>
      </c>
      <c r="P132">
        <v>20.309999999999999</v>
      </c>
      <c r="Q132">
        <v>0</v>
      </c>
      <c r="R132">
        <v>6.4</v>
      </c>
      <c r="S132">
        <v>260956</v>
      </c>
    </row>
    <row r="133" spans="1:19" x14ac:dyDescent="0.25">
      <c r="A133" t="s">
        <v>133</v>
      </c>
      <c r="B133" s="1">
        <v>2018</v>
      </c>
      <c r="C133">
        <v>0</v>
      </c>
      <c r="D133">
        <v>115638</v>
      </c>
      <c r="E133">
        <v>221359</v>
      </c>
      <c r="F133">
        <v>2504</v>
      </c>
      <c r="G133">
        <f t="shared" si="2"/>
        <v>223863</v>
      </c>
      <c r="H133">
        <v>1491875</v>
      </c>
      <c r="I133">
        <v>1278835.5</v>
      </c>
      <c r="J133">
        <v>39766</v>
      </c>
      <c r="K133">
        <v>350182</v>
      </c>
      <c r="L133">
        <v>98190</v>
      </c>
      <c r="M133">
        <v>390666</v>
      </c>
      <c r="N133">
        <v>5.24</v>
      </c>
      <c r="O133">
        <v>90216</v>
      </c>
      <c r="P133">
        <v>16.670000000000002</v>
      </c>
      <c r="Q133">
        <v>0</v>
      </c>
      <c r="R133">
        <v>0.9</v>
      </c>
      <c r="S133">
        <v>282807</v>
      </c>
    </row>
    <row r="134" spans="1:19" x14ac:dyDescent="0.25">
      <c r="A134" t="s">
        <v>134</v>
      </c>
      <c r="B134" s="1">
        <v>2010</v>
      </c>
      <c r="C134">
        <v>211855</v>
      </c>
      <c r="D134">
        <v>338575</v>
      </c>
      <c r="E134">
        <v>15698</v>
      </c>
      <c r="F134">
        <v>0</v>
      </c>
      <c r="G134">
        <f t="shared" si="2"/>
        <v>15698</v>
      </c>
      <c r="H134">
        <v>387500</v>
      </c>
      <c r="I134">
        <v>392812.5</v>
      </c>
      <c r="J134">
        <v>90837</v>
      </c>
      <c r="K134">
        <v>748074</v>
      </c>
      <c r="L134">
        <v>591751</v>
      </c>
      <c r="M134">
        <v>847911</v>
      </c>
      <c r="N134">
        <v>2</v>
      </c>
      <c r="O134">
        <v>74178</v>
      </c>
      <c r="P134">
        <v>6.37</v>
      </c>
      <c r="Q134">
        <v>39026</v>
      </c>
      <c r="R134">
        <v>50</v>
      </c>
      <c r="S134">
        <v>217135</v>
      </c>
    </row>
    <row r="135" spans="1:19" x14ac:dyDescent="0.25">
      <c r="A135" t="s">
        <v>134</v>
      </c>
      <c r="B135" s="1">
        <v>2011</v>
      </c>
      <c r="C135">
        <v>182057</v>
      </c>
      <c r="D135">
        <v>348676</v>
      </c>
      <c r="E135">
        <v>53460</v>
      </c>
      <c r="F135">
        <v>0</v>
      </c>
      <c r="G135">
        <f t="shared" si="2"/>
        <v>53460</v>
      </c>
      <c r="H135">
        <v>217375</v>
      </c>
      <c r="I135">
        <v>302437.5</v>
      </c>
      <c r="J135">
        <v>88692</v>
      </c>
      <c r="K135">
        <v>727940</v>
      </c>
      <c r="L135">
        <v>576867</v>
      </c>
      <c r="M135">
        <v>825304</v>
      </c>
      <c r="N135">
        <v>1.76</v>
      </c>
      <c r="O135">
        <v>39538</v>
      </c>
      <c r="P135">
        <v>3.38</v>
      </c>
      <c r="Q135">
        <v>35196</v>
      </c>
      <c r="R135">
        <v>49.1</v>
      </c>
      <c r="S135">
        <v>213241</v>
      </c>
    </row>
    <row r="136" spans="1:19" x14ac:dyDescent="0.25">
      <c r="A136" t="s">
        <v>134</v>
      </c>
      <c r="B136" s="1">
        <v>2012</v>
      </c>
      <c r="C136">
        <v>334447</v>
      </c>
      <c r="D136">
        <v>397997</v>
      </c>
      <c r="E136">
        <v>11746</v>
      </c>
      <c r="F136">
        <v>0</v>
      </c>
      <c r="G136">
        <f t="shared" si="2"/>
        <v>11746</v>
      </c>
      <c r="H136">
        <v>271250</v>
      </c>
      <c r="I136">
        <v>244312.5</v>
      </c>
      <c r="J136">
        <v>181686</v>
      </c>
      <c r="K136">
        <v>940613</v>
      </c>
      <c r="L136">
        <v>776473</v>
      </c>
      <c r="M136">
        <v>1127293</v>
      </c>
      <c r="N136">
        <v>1.2</v>
      </c>
      <c r="O136" t="s">
        <v>1</v>
      </c>
      <c r="P136">
        <v>2.99</v>
      </c>
      <c r="Q136">
        <v>121013</v>
      </c>
      <c r="R136">
        <v>41.2</v>
      </c>
      <c r="S136">
        <v>225592</v>
      </c>
    </row>
    <row r="137" spans="1:19" x14ac:dyDescent="0.25">
      <c r="A137" t="s">
        <v>134</v>
      </c>
      <c r="B137" s="1">
        <v>2013</v>
      </c>
      <c r="C137">
        <v>371816</v>
      </c>
      <c r="D137">
        <v>503583</v>
      </c>
      <c r="E137">
        <v>15433</v>
      </c>
      <c r="F137">
        <v>0</v>
      </c>
      <c r="G137">
        <f t="shared" si="2"/>
        <v>15433</v>
      </c>
      <c r="H137">
        <v>281250</v>
      </c>
      <c r="I137">
        <v>276250</v>
      </c>
      <c r="J137">
        <v>330322</v>
      </c>
      <c r="K137">
        <v>1335655</v>
      </c>
      <c r="L137">
        <v>1296535</v>
      </c>
      <c r="M137">
        <v>1688698</v>
      </c>
      <c r="N137">
        <v>1.79</v>
      </c>
      <c r="O137">
        <v>55518</v>
      </c>
      <c r="P137">
        <v>2.38</v>
      </c>
      <c r="Q137">
        <v>149927</v>
      </c>
      <c r="R137">
        <v>4.8</v>
      </c>
      <c r="S137">
        <v>228848</v>
      </c>
    </row>
    <row r="138" spans="1:19" x14ac:dyDescent="0.25">
      <c r="A138" t="s">
        <v>134</v>
      </c>
      <c r="B138" s="1">
        <v>2014</v>
      </c>
      <c r="C138">
        <v>469573</v>
      </c>
      <c r="D138">
        <v>421576</v>
      </c>
      <c r="E138">
        <v>49945</v>
      </c>
      <c r="F138">
        <v>7</v>
      </c>
      <c r="G138">
        <f t="shared" si="2"/>
        <v>49952</v>
      </c>
      <c r="H138">
        <v>331188</v>
      </c>
      <c r="I138">
        <v>306219</v>
      </c>
      <c r="J138" t="s">
        <v>1</v>
      </c>
      <c r="K138">
        <v>1447152</v>
      </c>
      <c r="L138">
        <v>1400223</v>
      </c>
      <c r="M138">
        <v>1785002</v>
      </c>
      <c r="N138">
        <v>1.42</v>
      </c>
      <c r="O138">
        <v>60372</v>
      </c>
      <c r="P138">
        <v>1.9</v>
      </c>
      <c r="Q138">
        <v>131613</v>
      </c>
      <c r="R138">
        <v>21.2</v>
      </c>
      <c r="S138">
        <v>236084</v>
      </c>
    </row>
    <row r="139" spans="1:19" x14ac:dyDescent="0.25">
      <c r="A139" t="s">
        <v>134</v>
      </c>
      <c r="B139" s="1">
        <v>2015</v>
      </c>
      <c r="C139">
        <v>648943</v>
      </c>
      <c r="D139">
        <v>719341</v>
      </c>
      <c r="E139">
        <v>31624</v>
      </c>
      <c r="F139">
        <v>717</v>
      </c>
      <c r="G139">
        <f t="shared" si="2"/>
        <v>32341</v>
      </c>
      <c r="H139">
        <v>262500</v>
      </c>
      <c r="I139">
        <v>296844</v>
      </c>
      <c r="J139">
        <v>306665</v>
      </c>
      <c r="K139">
        <v>1461724</v>
      </c>
      <c r="L139">
        <v>1399244</v>
      </c>
      <c r="M139">
        <v>1792778</v>
      </c>
      <c r="N139">
        <v>1.3</v>
      </c>
      <c r="O139">
        <v>56071</v>
      </c>
      <c r="P139">
        <v>2.13</v>
      </c>
      <c r="Q139">
        <v>131458</v>
      </c>
      <c r="R139">
        <v>55.1</v>
      </c>
      <c r="S139">
        <v>240604</v>
      </c>
    </row>
    <row r="140" spans="1:19" x14ac:dyDescent="0.25">
      <c r="A140" t="s">
        <v>134</v>
      </c>
      <c r="B140" s="1">
        <v>2016</v>
      </c>
      <c r="C140">
        <v>622702</v>
      </c>
      <c r="D140">
        <v>754875</v>
      </c>
      <c r="E140">
        <v>41136</v>
      </c>
      <c r="F140">
        <v>121</v>
      </c>
      <c r="G140">
        <f t="shared" si="2"/>
        <v>41257</v>
      </c>
      <c r="H140">
        <v>237500</v>
      </c>
      <c r="I140">
        <v>250000</v>
      </c>
      <c r="J140">
        <v>283767</v>
      </c>
      <c r="K140">
        <v>1601045</v>
      </c>
      <c r="L140">
        <v>1449925</v>
      </c>
      <c r="M140">
        <v>1907988</v>
      </c>
      <c r="N140">
        <v>1.05</v>
      </c>
      <c r="O140">
        <v>53105</v>
      </c>
      <c r="P140">
        <v>1.76</v>
      </c>
      <c r="Q140">
        <v>188703</v>
      </c>
      <c r="R140">
        <v>56.3</v>
      </c>
      <c r="S140">
        <v>245904</v>
      </c>
    </row>
    <row r="141" spans="1:19" x14ac:dyDescent="0.25">
      <c r="A141" t="s">
        <v>134</v>
      </c>
      <c r="B141" s="1">
        <v>2017</v>
      </c>
      <c r="C141">
        <v>519806</v>
      </c>
      <c r="D141">
        <v>673069</v>
      </c>
      <c r="E141">
        <v>13896</v>
      </c>
      <c r="F141">
        <v>125</v>
      </c>
      <c r="G141">
        <f t="shared" si="2"/>
        <v>14021</v>
      </c>
      <c r="H141">
        <v>235938</v>
      </c>
      <c r="I141">
        <v>236719</v>
      </c>
      <c r="J141">
        <v>267679</v>
      </c>
      <c r="K141">
        <v>1575255</v>
      </c>
      <c r="L141">
        <v>1416091</v>
      </c>
      <c r="M141">
        <v>1862657</v>
      </c>
      <c r="N141">
        <v>0.96</v>
      </c>
      <c r="O141">
        <v>62721</v>
      </c>
      <c r="P141">
        <v>1.99</v>
      </c>
      <c r="Q141">
        <v>164901</v>
      </c>
      <c r="R141">
        <v>40.6</v>
      </c>
      <c r="S141">
        <v>255194</v>
      </c>
    </row>
    <row r="142" spans="1:19" x14ac:dyDescent="0.25">
      <c r="A142" t="s">
        <v>134</v>
      </c>
      <c r="B142" s="1">
        <v>2018</v>
      </c>
      <c r="C142">
        <v>476511</v>
      </c>
      <c r="D142">
        <v>721890</v>
      </c>
      <c r="E142">
        <v>161262</v>
      </c>
      <c r="F142">
        <v>1763</v>
      </c>
      <c r="G142">
        <f t="shared" si="2"/>
        <v>163025</v>
      </c>
      <c r="H142">
        <v>159875</v>
      </c>
      <c r="I142">
        <v>197906.5</v>
      </c>
      <c r="J142">
        <v>321853</v>
      </c>
      <c r="K142">
        <v>1456216</v>
      </c>
      <c r="L142">
        <v>1484710</v>
      </c>
      <c r="M142">
        <v>1783652</v>
      </c>
      <c r="N142">
        <v>2.2400000000000002</v>
      </c>
      <c r="O142">
        <v>-182223</v>
      </c>
      <c r="P142">
        <v>-9.09</v>
      </c>
      <c r="Q142">
        <v>179506</v>
      </c>
      <c r="R142">
        <v>34.299999999999997</v>
      </c>
      <c r="S142">
        <v>105988</v>
      </c>
    </row>
    <row r="143" spans="1:19" x14ac:dyDescent="0.25">
      <c r="A143" t="s">
        <v>135</v>
      </c>
      <c r="B143" s="1">
        <v>2010</v>
      </c>
      <c r="C143">
        <v>370035</v>
      </c>
      <c r="D143">
        <v>1160513</v>
      </c>
      <c r="E143">
        <v>125928</v>
      </c>
      <c r="F143">
        <v>1899</v>
      </c>
      <c r="G143">
        <f t="shared" si="2"/>
        <v>127827</v>
      </c>
      <c r="H143">
        <v>3994560</v>
      </c>
      <c r="I143">
        <v>3444870</v>
      </c>
      <c r="J143">
        <v>558188</v>
      </c>
      <c r="K143">
        <v>1975570</v>
      </c>
      <c r="L143">
        <v>991028</v>
      </c>
      <c r="M143">
        <v>2623639</v>
      </c>
      <c r="N143">
        <v>2.5099999999999998</v>
      </c>
      <c r="O143">
        <v>366410</v>
      </c>
      <c r="P143">
        <v>9.5</v>
      </c>
      <c r="Q143">
        <v>234080</v>
      </c>
      <c r="R143">
        <v>16057.1</v>
      </c>
      <c r="S143">
        <v>1327028</v>
      </c>
    </row>
    <row r="144" spans="1:19" x14ac:dyDescent="0.25">
      <c r="A144" t="s">
        <v>135</v>
      </c>
      <c r="B144" s="1">
        <v>2011</v>
      </c>
      <c r="C144">
        <v>889840</v>
      </c>
      <c r="D144">
        <v>1541484</v>
      </c>
      <c r="E144">
        <v>274248</v>
      </c>
      <c r="F144">
        <v>10976</v>
      </c>
      <c r="G144">
        <f t="shared" si="2"/>
        <v>285224</v>
      </c>
      <c r="H144">
        <v>3504000</v>
      </c>
      <c r="I144">
        <v>3749280</v>
      </c>
      <c r="J144">
        <v>649701</v>
      </c>
      <c r="K144">
        <v>2583803</v>
      </c>
      <c r="L144">
        <v>1487680</v>
      </c>
      <c r="M144">
        <v>3616531</v>
      </c>
      <c r="N144">
        <v>2.65</v>
      </c>
      <c r="O144">
        <v>484300</v>
      </c>
      <c r="P144">
        <v>8.56</v>
      </c>
      <c r="Q144">
        <v>488139</v>
      </c>
      <c r="R144">
        <v>13832</v>
      </c>
      <c r="S144">
        <v>1445757</v>
      </c>
    </row>
    <row r="145" spans="1:19" x14ac:dyDescent="0.25">
      <c r="A145" t="s">
        <v>135</v>
      </c>
      <c r="B145" s="1">
        <v>2012</v>
      </c>
      <c r="C145">
        <v>840180</v>
      </c>
      <c r="D145">
        <v>1533179</v>
      </c>
      <c r="E145">
        <v>210900</v>
      </c>
      <c r="F145">
        <v>8466</v>
      </c>
      <c r="G145">
        <f t="shared" si="2"/>
        <v>219366</v>
      </c>
      <c r="H145">
        <v>2894304</v>
      </c>
      <c r="I145">
        <v>3199152</v>
      </c>
      <c r="J145">
        <v>623022</v>
      </c>
      <c r="K145">
        <v>2622584</v>
      </c>
      <c r="L145">
        <v>1559185</v>
      </c>
      <c r="M145">
        <v>3606786</v>
      </c>
      <c r="N145">
        <v>2.65</v>
      </c>
      <c r="O145">
        <v>263614</v>
      </c>
      <c r="P145">
        <v>4.2</v>
      </c>
      <c r="Q145">
        <v>465227</v>
      </c>
      <c r="R145">
        <v>3226.6</v>
      </c>
      <c r="S145">
        <v>1415584</v>
      </c>
    </row>
    <row r="146" spans="1:19" x14ac:dyDescent="0.25">
      <c r="A146" t="s">
        <v>135</v>
      </c>
      <c r="B146" s="1">
        <v>2013</v>
      </c>
      <c r="C146">
        <v>423025</v>
      </c>
      <c r="D146">
        <v>1841431</v>
      </c>
      <c r="E146">
        <v>196197</v>
      </c>
      <c r="F146">
        <v>12142</v>
      </c>
      <c r="G146">
        <f t="shared" si="2"/>
        <v>208339</v>
      </c>
      <c r="H146">
        <v>2794440</v>
      </c>
      <c r="I146">
        <v>2844372</v>
      </c>
      <c r="J146">
        <v>628483</v>
      </c>
      <c r="K146">
        <v>2793897</v>
      </c>
      <c r="L146">
        <v>1616857</v>
      </c>
      <c r="M146">
        <v>3761489</v>
      </c>
      <c r="N146">
        <v>1.74</v>
      </c>
      <c r="O146">
        <v>296294</v>
      </c>
      <c r="P146">
        <v>4.8</v>
      </c>
      <c r="Q146">
        <v>423025</v>
      </c>
      <c r="R146">
        <v>9565.6</v>
      </c>
      <c r="S146">
        <v>1557740</v>
      </c>
    </row>
    <row r="147" spans="1:19" x14ac:dyDescent="0.25">
      <c r="A147" t="s">
        <v>135</v>
      </c>
      <c r="B147" s="1">
        <v>2014</v>
      </c>
      <c r="C147">
        <v>741609</v>
      </c>
      <c r="D147">
        <v>1732173</v>
      </c>
      <c r="E147">
        <v>265540</v>
      </c>
      <c r="F147">
        <v>19598</v>
      </c>
      <c r="G147">
        <f t="shared" si="2"/>
        <v>285138</v>
      </c>
      <c r="H147">
        <v>2539524</v>
      </c>
      <c r="I147">
        <v>2666982</v>
      </c>
      <c r="J147">
        <v>683304</v>
      </c>
      <c r="K147">
        <v>2744110</v>
      </c>
      <c r="L147">
        <v>1603822</v>
      </c>
      <c r="M147">
        <v>3764650</v>
      </c>
      <c r="N147">
        <v>1.75</v>
      </c>
      <c r="O147">
        <v>309931</v>
      </c>
      <c r="P147">
        <v>4.97</v>
      </c>
      <c r="Q147">
        <v>451275</v>
      </c>
      <c r="R147">
        <v>4338.5</v>
      </c>
      <c r="S147">
        <v>1557278</v>
      </c>
    </row>
    <row r="148" spans="1:19" x14ac:dyDescent="0.25">
      <c r="A148" t="s">
        <v>135</v>
      </c>
      <c r="B148" s="1">
        <v>2015</v>
      </c>
      <c r="C148">
        <v>933651</v>
      </c>
      <c r="D148">
        <v>2144470</v>
      </c>
      <c r="E148">
        <v>214839</v>
      </c>
      <c r="F148">
        <v>15996</v>
      </c>
      <c r="G148">
        <f t="shared" si="2"/>
        <v>230835</v>
      </c>
      <c r="H148">
        <v>1734480</v>
      </c>
      <c r="I148">
        <v>2137002</v>
      </c>
      <c r="J148">
        <v>725433</v>
      </c>
      <c r="K148">
        <v>3215841</v>
      </c>
      <c r="L148">
        <v>1996997</v>
      </c>
      <c r="M148">
        <v>4247730</v>
      </c>
      <c r="N148">
        <v>1.65</v>
      </c>
      <c r="O148">
        <v>340367</v>
      </c>
      <c r="P148">
        <v>5.35</v>
      </c>
      <c r="Q148">
        <v>477868</v>
      </c>
      <c r="R148">
        <v>2583.1</v>
      </c>
      <c r="S148">
        <v>1605997</v>
      </c>
    </row>
    <row r="149" spans="1:19" x14ac:dyDescent="0.25">
      <c r="A149" t="s">
        <v>135</v>
      </c>
      <c r="B149" s="1">
        <v>2016</v>
      </c>
      <c r="C149">
        <v>627888</v>
      </c>
      <c r="D149">
        <v>2196231</v>
      </c>
      <c r="E149">
        <v>204914</v>
      </c>
      <c r="F149">
        <v>21396</v>
      </c>
      <c r="G149">
        <f t="shared" si="2"/>
        <v>226310</v>
      </c>
      <c r="H149">
        <v>2540400</v>
      </c>
      <c r="I149">
        <v>2137440</v>
      </c>
      <c r="J149">
        <v>715992</v>
      </c>
      <c r="K149">
        <v>3344176</v>
      </c>
      <c r="L149">
        <v>2187596</v>
      </c>
      <c r="M149">
        <v>4355210</v>
      </c>
      <c r="N149">
        <v>1.06</v>
      </c>
      <c r="O149">
        <v>370944</v>
      </c>
      <c r="P149">
        <v>5.21</v>
      </c>
      <c r="Q149">
        <v>289522</v>
      </c>
      <c r="R149">
        <v>5111.3999999999996</v>
      </c>
      <c r="S149">
        <v>1699998</v>
      </c>
    </row>
    <row r="150" spans="1:19" x14ac:dyDescent="0.25">
      <c r="A150" t="s">
        <v>135</v>
      </c>
      <c r="B150" s="1">
        <v>2017</v>
      </c>
      <c r="C150">
        <v>693018</v>
      </c>
      <c r="D150">
        <v>2388468</v>
      </c>
      <c r="E150">
        <v>161368</v>
      </c>
      <c r="F150">
        <v>13866</v>
      </c>
      <c r="G150">
        <f t="shared" si="2"/>
        <v>175234</v>
      </c>
      <c r="H150">
        <v>2934600</v>
      </c>
      <c r="I150">
        <v>2737500</v>
      </c>
      <c r="J150">
        <v>734936</v>
      </c>
      <c r="K150">
        <v>3587287</v>
      </c>
      <c r="L150">
        <v>2309947</v>
      </c>
      <c r="M150">
        <v>4617208</v>
      </c>
      <c r="N150">
        <v>1.41</v>
      </c>
      <c r="O150">
        <v>365867</v>
      </c>
      <c r="P150">
        <v>5.22</v>
      </c>
      <c r="Q150">
        <v>322474</v>
      </c>
      <c r="R150">
        <v>7873.8</v>
      </c>
      <c r="S150">
        <v>1797200</v>
      </c>
    </row>
    <row r="151" spans="1:19" x14ac:dyDescent="0.25">
      <c r="A151" t="s">
        <v>135</v>
      </c>
      <c r="B151" s="1">
        <v>2018</v>
      </c>
      <c r="C151">
        <v>696119</v>
      </c>
      <c r="D151">
        <v>2361629</v>
      </c>
      <c r="E151">
        <v>218901</v>
      </c>
      <c r="F151">
        <v>23592</v>
      </c>
      <c r="G151">
        <f t="shared" si="2"/>
        <v>242493</v>
      </c>
      <c r="H151">
        <v>2758524</v>
      </c>
      <c r="I151">
        <v>2846562</v>
      </c>
      <c r="J151">
        <v>641364</v>
      </c>
      <c r="K151">
        <v>3610976</v>
      </c>
      <c r="L151">
        <v>2283842</v>
      </c>
      <c r="M151">
        <v>4569593</v>
      </c>
      <c r="N151">
        <v>1.81</v>
      </c>
      <c r="O151">
        <v>371295</v>
      </c>
      <c r="P151">
        <v>5.31</v>
      </c>
      <c r="Q151">
        <v>260753</v>
      </c>
      <c r="R151">
        <v>4181</v>
      </c>
      <c r="S151">
        <v>1853721</v>
      </c>
    </row>
    <row r="152" spans="1:19" x14ac:dyDescent="0.25">
      <c r="A152" t="s">
        <v>136</v>
      </c>
      <c r="B152" s="1">
        <v>2010</v>
      </c>
      <c r="C152">
        <v>0</v>
      </c>
      <c r="D152">
        <v>300987</v>
      </c>
      <c r="E152">
        <v>13113</v>
      </c>
      <c r="F152">
        <v>1104</v>
      </c>
      <c r="G152">
        <f t="shared" si="2"/>
        <v>14217</v>
      </c>
      <c r="H152">
        <v>732443</v>
      </c>
      <c r="I152">
        <v>654018.5</v>
      </c>
      <c r="J152">
        <v>113804</v>
      </c>
      <c r="K152">
        <v>491631</v>
      </c>
      <c r="L152">
        <v>224582</v>
      </c>
      <c r="M152">
        <v>608443</v>
      </c>
      <c r="N152">
        <v>1.72</v>
      </c>
      <c r="O152">
        <v>56324</v>
      </c>
      <c r="P152">
        <v>6.62</v>
      </c>
      <c r="Q152">
        <v>0</v>
      </c>
      <c r="R152">
        <v>105.1</v>
      </c>
      <c r="S152">
        <v>376195</v>
      </c>
    </row>
    <row r="153" spans="1:19" x14ac:dyDescent="0.25">
      <c r="A153" t="s">
        <v>136</v>
      </c>
      <c r="B153" s="1">
        <v>2011</v>
      </c>
      <c r="C153">
        <v>20903</v>
      </c>
      <c r="D153">
        <v>280246</v>
      </c>
      <c r="E153">
        <v>4233</v>
      </c>
      <c r="F153">
        <v>85</v>
      </c>
      <c r="G153">
        <f t="shared" si="2"/>
        <v>4318</v>
      </c>
      <c r="H153">
        <v>427378</v>
      </c>
      <c r="I153">
        <v>579910.5</v>
      </c>
      <c r="J153">
        <v>112607</v>
      </c>
      <c r="K153">
        <v>479694</v>
      </c>
      <c r="L153">
        <v>220632</v>
      </c>
      <c r="M153">
        <v>594566</v>
      </c>
      <c r="N153">
        <v>1.94</v>
      </c>
      <c r="O153">
        <v>20402</v>
      </c>
      <c r="P153">
        <v>2.41</v>
      </c>
      <c r="Q153">
        <v>0</v>
      </c>
      <c r="R153">
        <v>258.2</v>
      </c>
      <c r="S153">
        <v>367496</v>
      </c>
    </row>
    <row r="154" spans="1:19" x14ac:dyDescent="0.25">
      <c r="A154" t="s">
        <v>136</v>
      </c>
      <c r="B154" s="1">
        <v>2012</v>
      </c>
      <c r="C154">
        <v>76541</v>
      </c>
      <c r="D154">
        <v>293083</v>
      </c>
      <c r="E154">
        <v>723</v>
      </c>
      <c r="F154">
        <v>196</v>
      </c>
      <c r="G154">
        <f t="shared" si="2"/>
        <v>919</v>
      </c>
      <c r="H154">
        <v>278659</v>
      </c>
      <c r="I154">
        <v>353018.5</v>
      </c>
      <c r="J154">
        <v>144734</v>
      </c>
      <c r="K154">
        <v>585084</v>
      </c>
      <c r="L154">
        <v>359675</v>
      </c>
      <c r="M154">
        <v>732829</v>
      </c>
      <c r="N154">
        <v>1.05</v>
      </c>
      <c r="O154">
        <v>12299</v>
      </c>
      <c r="P154">
        <v>1.35</v>
      </c>
      <c r="Q154">
        <v>0</v>
      </c>
      <c r="R154">
        <v>199.8</v>
      </c>
      <c r="S154">
        <v>367896</v>
      </c>
    </row>
    <row r="155" spans="1:19" x14ac:dyDescent="0.25">
      <c r="A155" t="s">
        <v>136</v>
      </c>
      <c r="B155" s="1">
        <v>2013</v>
      </c>
      <c r="C155">
        <v>38136</v>
      </c>
      <c r="D155">
        <v>320351</v>
      </c>
      <c r="E155">
        <v>997</v>
      </c>
      <c r="F155">
        <v>0</v>
      </c>
      <c r="G155">
        <f t="shared" si="2"/>
        <v>997</v>
      </c>
      <c r="H155">
        <v>187068</v>
      </c>
      <c r="I155">
        <v>232863.5</v>
      </c>
      <c r="J155">
        <v>159234</v>
      </c>
      <c r="K155">
        <v>626982</v>
      </c>
      <c r="L155">
        <v>415627</v>
      </c>
      <c r="M155">
        <v>790625</v>
      </c>
      <c r="N155">
        <v>0.68</v>
      </c>
      <c r="O155">
        <v>-20412</v>
      </c>
      <c r="P155">
        <v>-2.98</v>
      </c>
      <c r="Q155">
        <v>38136</v>
      </c>
      <c r="R155">
        <v>3322.8</v>
      </c>
      <c r="S155">
        <v>334397</v>
      </c>
    </row>
    <row r="156" spans="1:19" x14ac:dyDescent="0.25">
      <c r="A156" t="s">
        <v>136</v>
      </c>
      <c r="B156" s="1">
        <v>2014</v>
      </c>
      <c r="C156">
        <v>39436</v>
      </c>
      <c r="D156">
        <v>307362</v>
      </c>
      <c r="E156">
        <v>2829</v>
      </c>
      <c r="F156">
        <v>255</v>
      </c>
      <c r="G156">
        <f t="shared" si="2"/>
        <v>3084</v>
      </c>
      <c r="H156">
        <v>277724</v>
      </c>
      <c r="I156">
        <v>232396</v>
      </c>
      <c r="J156">
        <v>145114</v>
      </c>
      <c r="K156">
        <v>577663</v>
      </c>
      <c r="L156">
        <v>401938</v>
      </c>
      <c r="M156">
        <v>729412</v>
      </c>
      <c r="N156">
        <v>0.71</v>
      </c>
      <c r="O156">
        <v>-30441</v>
      </c>
      <c r="P156">
        <v>-4.37</v>
      </c>
      <c r="Q156">
        <v>39436</v>
      </c>
      <c r="R156">
        <v>47.1</v>
      </c>
      <c r="S156">
        <v>288037</v>
      </c>
    </row>
    <row r="157" spans="1:19" x14ac:dyDescent="0.25">
      <c r="A157" t="s">
        <v>136</v>
      </c>
      <c r="B157" s="1">
        <v>2015</v>
      </c>
      <c r="C157">
        <v>79915</v>
      </c>
      <c r="D157">
        <v>421200</v>
      </c>
      <c r="E157">
        <v>1635</v>
      </c>
      <c r="F157">
        <v>708</v>
      </c>
      <c r="G157">
        <f t="shared" si="2"/>
        <v>2343</v>
      </c>
      <c r="H157">
        <v>143898</v>
      </c>
      <c r="I157">
        <v>210811</v>
      </c>
      <c r="J157">
        <v>132753</v>
      </c>
      <c r="K157">
        <v>585604</v>
      </c>
      <c r="L157">
        <v>378973</v>
      </c>
      <c r="M157">
        <v>723840</v>
      </c>
      <c r="N157">
        <v>0.97</v>
      </c>
      <c r="O157">
        <v>3538</v>
      </c>
      <c r="P157">
        <v>0.06</v>
      </c>
      <c r="Q157">
        <v>69665</v>
      </c>
      <c r="R157">
        <v>111.4</v>
      </c>
      <c r="S157">
        <v>275202</v>
      </c>
    </row>
    <row r="158" spans="1:19" x14ac:dyDescent="0.25">
      <c r="A158" t="s">
        <v>136</v>
      </c>
      <c r="B158" s="1">
        <v>2016</v>
      </c>
      <c r="C158">
        <v>65665</v>
      </c>
      <c r="D158">
        <v>433740</v>
      </c>
      <c r="E158">
        <v>2172</v>
      </c>
      <c r="F158">
        <v>665</v>
      </c>
      <c r="G158">
        <f t="shared" si="2"/>
        <v>2837</v>
      </c>
      <c r="H158">
        <v>125839</v>
      </c>
      <c r="I158">
        <v>134868.5</v>
      </c>
      <c r="J158">
        <v>118144</v>
      </c>
      <c r="K158">
        <v>610661</v>
      </c>
      <c r="L158">
        <v>417908</v>
      </c>
      <c r="M158">
        <v>733957</v>
      </c>
      <c r="N158">
        <v>0.54</v>
      </c>
      <c r="O158">
        <v>4536</v>
      </c>
      <c r="P158">
        <v>0.23</v>
      </c>
      <c r="Q158">
        <v>51415</v>
      </c>
      <c r="R158">
        <v>19.600000000000001</v>
      </c>
      <c r="S158">
        <v>264634</v>
      </c>
    </row>
    <row r="159" spans="1:19" x14ac:dyDescent="0.25">
      <c r="A159" t="s">
        <v>136</v>
      </c>
      <c r="B159" s="1">
        <v>2017</v>
      </c>
      <c r="C159">
        <v>63615</v>
      </c>
      <c r="D159">
        <v>433062</v>
      </c>
      <c r="E159">
        <v>3027</v>
      </c>
      <c r="F159">
        <v>611</v>
      </c>
      <c r="G159">
        <f t="shared" si="2"/>
        <v>3638</v>
      </c>
      <c r="H159">
        <v>234267</v>
      </c>
      <c r="I159">
        <v>180053</v>
      </c>
      <c r="J159">
        <v>95803</v>
      </c>
      <c r="K159">
        <v>580994</v>
      </c>
      <c r="L159">
        <v>387304</v>
      </c>
      <c r="M159">
        <v>680236</v>
      </c>
      <c r="N159">
        <v>0.94</v>
      </c>
      <c r="O159">
        <v>-11397</v>
      </c>
      <c r="P159">
        <v>-2</v>
      </c>
      <c r="Q159">
        <v>53548</v>
      </c>
      <c r="R159">
        <v>376</v>
      </c>
      <c r="S159">
        <v>239384</v>
      </c>
    </row>
    <row r="160" spans="1:19" x14ac:dyDescent="0.25">
      <c r="A160" t="s">
        <v>136</v>
      </c>
      <c r="B160" s="1">
        <v>2018</v>
      </c>
      <c r="C160">
        <v>53548</v>
      </c>
      <c r="D160">
        <v>331991</v>
      </c>
      <c r="E160">
        <v>8161</v>
      </c>
      <c r="F160">
        <v>570</v>
      </c>
      <c r="G160">
        <f t="shared" si="2"/>
        <v>8731</v>
      </c>
      <c r="H160">
        <v>117997</v>
      </c>
      <c r="I160">
        <v>176132</v>
      </c>
      <c r="J160">
        <v>88848</v>
      </c>
      <c r="K160">
        <v>505266</v>
      </c>
      <c r="L160">
        <v>367264</v>
      </c>
      <c r="M160">
        <v>597175</v>
      </c>
      <c r="N160">
        <v>0.98</v>
      </c>
      <c r="O160">
        <v>-42292</v>
      </c>
      <c r="P160">
        <v>-7.04</v>
      </c>
      <c r="Q160">
        <v>43481</v>
      </c>
      <c r="R160">
        <v>328.2</v>
      </c>
      <c r="S160">
        <v>186429</v>
      </c>
    </row>
    <row r="161" spans="1:19" x14ac:dyDescent="0.25">
      <c r="A161" t="s">
        <v>137</v>
      </c>
      <c r="B161" s="1">
        <v>2010</v>
      </c>
      <c r="C161">
        <v>66303</v>
      </c>
      <c r="D161">
        <v>176990</v>
      </c>
      <c r="E161">
        <v>27549</v>
      </c>
      <c r="F161">
        <v>0</v>
      </c>
      <c r="G161">
        <f t="shared" si="2"/>
        <v>27549</v>
      </c>
      <c r="H161">
        <v>550528</v>
      </c>
      <c r="I161">
        <v>474164</v>
      </c>
      <c r="J161">
        <v>24536</v>
      </c>
      <c r="K161">
        <v>305730</v>
      </c>
      <c r="L161">
        <v>134818</v>
      </c>
      <c r="M161">
        <v>385689</v>
      </c>
      <c r="N161">
        <v>2.96</v>
      </c>
      <c r="O161">
        <v>27560</v>
      </c>
      <c r="P161">
        <v>7.62</v>
      </c>
      <c r="Q161">
        <v>66303</v>
      </c>
      <c r="R161">
        <v>277.3</v>
      </c>
      <c r="S161">
        <v>175639</v>
      </c>
    </row>
    <row r="162" spans="1:19" x14ac:dyDescent="0.25">
      <c r="A162" t="s">
        <v>137</v>
      </c>
      <c r="B162" s="1">
        <v>2011</v>
      </c>
      <c r="C162">
        <v>62786</v>
      </c>
      <c r="D162">
        <v>186432</v>
      </c>
      <c r="E162">
        <v>25621</v>
      </c>
      <c r="F162">
        <v>0</v>
      </c>
      <c r="G162">
        <f t="shared" si="2"/>
        <v>25621</v>
      </c>
      <c r="H162">
        <v>256010</v>
      </c>
      <c r="I162">
        <v>403269</v>
      </c>
      <c r="J162">
        <v>22753</v>
      </c>
      <c r="K162">
        <v>253883</v>
      </c>
      <c r="L162">
        <v>132833</v>
      </c>
      <c r="M162">
        <v>327617</v>
      </c>
      <c r="N162">
        <v>4.24</v>
      </c>
      <c r="O162">
        <v>-40369</v>
      </c>
      <c r="P162">
        <v>-11.34</v>
      </c>
      <c r="Q162">
        <v>62786</v>
      </c>
      <c r="R162">
        <v>274.2</v>
      </c>
      <c r="S162">
        <v>123119</v>
      </c>
    </row>
    <row r="163" spans="1:19" x14ac:dyDescent="0.25">
      <c r="A163" t="s">
        <v>137</v>
      </c>
      <c r="B163" s="1">
        <v>2012</v>
      </c>
      <c r="C163">
        <v>55059</v>
      </c>
      <c r="D163">
        <v>155603</v>
      </c>
      <c r="E163">
        <v>26277</v>
      </c>
      <c r="F163">
        <v>0</v>
      </c>
      <c r="G163">
        <f t="shared" si="2"/>
        <v>26277</v>
      </c>
      <c r="H163">
        <v>175900</v>
      </c>
      <c r="I163">
        <v>215955</v>
      </c>
      <c r="J163">
        <v>16373</v>
      </c>
      <c r="K163">
        <v>213158</v>
      </c>
      <c r="L163">
        <v>77301</v>
      </c>
      <c r="M163">
        <v>276514</v>
      </c>
      <c r="N163">
        <v>1.56</v>
      </c>
      <c r="O163">
        <v>23742</v>
      </c>
      <c r="P163">
        <v>7.59</v>
      </c>
      <c r="Q163">
        <v>50134</v>
      </c>
      <c r="R163">
        <v>133.4</v>
      </c>
      <c r="S163">
        <v>140187</v>
      </c>
    </row>
    <row r="164" spans="1:19" x14ac:dyDescent="0.25">
      <c r="A164" t="s">
        <v>137</v>
      </c>
      <c r="B164" s="1">
        <v>2013</v>
      </c>
      <c r="C164">
        <v>48305</v>
      </c>
      <c r="D164">
        <v>204107</v>
      </c>
      <c r="E164">
        <v>20473</v>
      </c>
      <c r="F164">
        <v>0</v>
      </c>
      <c r="G164">
        <f t="shared" si="2"/>
        <v>20473</v>
      </c>
      <c r="H164">
        <v>246260</v>
      </c>
      <c r="I164">
        <v>211080</v>
      </c>
      <c r="J164">
        <v>14891</v>
      </c>
      <c r="K164">
        <v>257539</v>
      </c>
      <c r="L164">
        <v>118469</v>
      </c>
      <c r="M164">
        <v>320752</v>
      </c>
      <c r="N164">
        <v>1.1399999999999999</v>
      </c>
      <c r="O164">
        <v>22510</v>
      </c>
      <c r="P164">
        <v>9.68</v>
      </c>
      <c r="Q164">
        <v>40293</v>
      </c>
      <c r="R164">
        <v>48.6</v>
      </c>
      <c r="S164">
        <v>154313</v>
      </c>
    </row>
    <row r="165" spans="1:19" x14ac:dyDescent="0.25">
      <c r="A165" t="s">
        <v>137</v>
      </c>
      <c r="B165" s="1">
        <v>2014</v>
      </c>
      <c r="C165">
        <v>49121</v>
      </c>
      <c r="D165">
        <v>260311</v>
      </c>
      <c r="E165">
        <v>23923</v>
      </c>
      <c r="F165">
        <v>3320</v>
      </c>
      <c r="G165">
        <f t="shared" si="2"/>
        <v>27243</v>
      </c>
      <c r="H165">
        <v>261809</v>
      </c>
      <c r="I165">
        <v>254034.5</v>
      </c>
      <c r="J165">
        <v>15058</v>
      </c>
      <c r="K165">
        <v>331562</v>
      </c>
      <c r="L165">
        <v>184832</v>
      </c>
      <c r="M165">
        <v>394019</v>
      </c>
      <c r="N165">
        <v>1.49</v>
      </c>
      <c r="O165" t="s">
        <v>1</v>
      </c>
      <c r="P165">
        <v>8.98</v>
      </c>
      <c r="Q165">
        <v>27158</v>
      </c>
      <c r="R165">
        <v>114</v>
      </c>
      <c r="S165">
        <v>176403</v>
      </c>
    </row>
    <row r="166" spans="1:19" x14ac:dyDescent="0.25">
      <c r="A166" t="s">
        <v>137</v>
      </c>
      <c r="B166" s="1">
        <v>2015</v>
      </c>
      <c r="C166">
        <v>19320</v>
      </c>
      <c r="D166">
        <v>327815</v>
      </c>
      <c r="E166">
        <v>43130</v>
      </c>
      <c r="F166">
        <v>5570</v>
      </c>
      <c r="G166">
        <f t="shared" si="2"/>
        <v>48700</v>
      </c>
      <c r="H166">
        <v>344060</v>
      </c>
      <c r="I166">
        <v>302934.5</v>
      </c>
      <c r="J166">
        <v>13272</v>
      </c>
      <c r="K166">
        <v>400213</v>
      </c>
      <c r="L166">
        <v>232951</v>
      </c>
      <c r="M166">
        <v>460111</v>
      </c>
      <c r="N166">
        <v>1.66</v>
      </c>
      <c r="O166" t="s">
        <v>1</v>
      </c>
      <c r="P166">
        <v>9.35</v>
      </c>
      <c r="Q166">
        <v>19320</v>
      </c>
      <c r="R166">
        <v>72.2</v>
      </c>
      <c r="S166">
        <v>204771</v>
      </c>
    </row>
    <row r="167" spans="1:19" x14ac:dyDescent="0.25">
      <c r="A167" t="s">
        <v>137</v>
      </c>
      <c r="B167" s="1">
        <v>2016</v>
      </c>
      <c r="C167">
        <v>73593</v>
      </c>
      <c r="D167">
        <v>485901</v>
      </c>
      <c r="E167">
        <v>63854</v>
      </c>
      <c r="F167">
        <v>0</v>
      </c>
      <c r="G167">
        <f t="shared" si="2"/>
        <v>63854</v>
      </c>
      <c r="H167">
        <v>545289</v>
      </c>
      <c r="I167">
        <v>444674.5</v>
      </c>
      <c r="J167">
        <v>16067</v>
      </c>
      <c r="K167">
        <v>590390</v>
      </c>
      <c r="L167">
        <v>412852</v>
      </c>
      <c r="M167">
        <v>732142</v>
      </c>
      <c r="N167">
        <v>1.72</v>
      </c>
      <c r="O167">
        <v>64896</v>
      </c>
      <c r="P167">
        <v>10.15</v>
      </c>
      <c r="Q167">
        <v>73593</v>
      </c>
      <c r="R167">
        <v>75.099999999999994</v>
      </c>
      <c r="S167">
        <v>245696</v>
      </c>
    </row>
    <row r="168" spans="1:19" x14ac:dyDescent="0.25">
      <c r="A168" t="s">
        <v>137</v>
      </c>
      <c r="B168" s="1">
        <v>2017</v>
      </c>
      <c r="C168">
        <v>74696</v>
      </c>
      <c r="D168">
        <v>509559</v>
      </c>
      <c r="E168">
        <v>96111</v>
      </c>
      <c r="F168">
        <v>0</v>
      </c>
      <c r="G168">
        <f t="shared" si="2"/>
        <v>96111</v>
      </c>
      <c r="H168">
        <v>1181343</v>
      </c>
      <c r="I168">
        <v>863316</v>
      </c>
      <c r="J168">
        <v>28356</v>
      </c>
      <c r="K168">
        <v>655507</v>
      </c>
      <c r="L168">
        <v>450620</v>
      </c>
      <c r="M168">
        <v>821755</v>
      </c>
      <c r="N168">
        <v>2.09</v>
      </c>
      <c r="O168">
        <v>85972</v>
      </c>
      <c r="P168">
        <v>10.1</v>
      </c>
      <c r="Q168">
        <v>74696</v>
      </c>
      <c r="R168">
        <v>161.19999999999999</v>
      </c>
      <c r="S168">
        <v>293277</v>
      </c>
    </row>
    <row r="169" spans="1:19" x14ac:dyDescent="0.25">
      <c r="A169" t="s">
        <v>137</v>
      </c>
      <c r="B169" s="1">
        <v>2018</v>
      </c>
      <c r="C169">
        <v>71748</v>
      </c>
      <c r="D169">
        <v>687529</v>
      </c>
      <c r="E169">
        <v>122894</v>
      </c>
      <c r="F169">
        <v>0</v>
      </c>
      <c r="G169">
        <f t="shared" si="2"/>
        <v>122894</v>
      </c>
      <c r="H169">
        <v>1818100</v>
      </c>
      <c r="I169">
        <v>1499721.5</v>
      </c>
      <c r="J169">
        <v>35341</v>
      </c>
      <c r="K169">
        <v>877858</v>
      </c>
      <c r="L169">
        <v>624092</v>
      </c>
      <c r="M169">
        <v>1055935</v>
      </c>
      <c r="N169">
        <v>3.95</v>
      </c>
      <c r="O169">
        <v>104551</v>
      </c>
      <c r="P169">
        <v>9.83</v>
      </c>
      <c r="Q169">
        <v>71748</v>
      </c>
      <c r="R169">
        <v>128.69999999999999</v>
      </c>
      <c r="S169">
        <v>356497</v>
      </c>
    </row>
    <row r="170" spans="1:19" x14ac:dyDescent="0.25">
      <c r="A170" t="s">
        <v>138</v>
      </c>
      <c r="B170" s="1">
        <v>2010</v>
      </c>
      <c r="C170">
        <v>68663</v>
      </c>
      <c r="D170">
        <v>256338</v>
      </c>
      <c r="E170">
        <v>2799</v>
      </c>
      <c r="F170">
        <v>918</v>
      </c>
      <c r="G170">
        <f t="shared" si="2"/>
        <v>3717</v>
      </c>
      <c r="H170">
        <v>200393</v>
      </c>
      <c r="I170">
        <v>165533</v>
      </c>
      <c r="J170">
        <v>20252</v>
      </c>
      <c r="K170">
        <v>294774</v>
      </c>
      <c r="L170">
        <v>219992</v>
      </c>
      <c r="M170">
        <v>324050</v>
      </c>
      <c r="N170">
        <v>1.78</v>
      </c>
      <c r="O170">
        <v>19226</v>
      </c>
      <c r="P170">
        <v>4.99</v>
      </c>
      <c r="Q170">
        <v>6443</v>
      </c>
      <c r="R170">
        <v>122.6</v>
      </c>
      <c r="S170">
        <v>97615</v>
      </c>
    </row>
    <row r="171" spans="1:19" x14ac:dyDescent="0.25">
      <c r="A171" t="s">
        <v>138</v>
      </c>
      <c r="B171" s="1">
        <v>2011</v>
      </c>
      <c r="C171">
        <v>105242</v>
      </c>
      <c r="D171">
        <v>258666</v>
      </c>
      <c r="E171">
        <v>702</v>
      </c>
      <c r="F171">
        <v>0</v>
      </c>
      <c r="G171">
        <f t="shared" si="2"/>
        <v>702</v>
      </c>
      <c r="H171">
        <v>114955</v>
      </c>
      <c r="I171">
        <v>157674</v>
      </c>
      <c r="J171">
        <v>20096</v>
      </c>
      <c r="K171">
        <v>302979</v>
      </c>
      <c r="L171">
        <v>253724</v>
      </c>
      <c r="M171">
        <v>335086</v>
      </c>
      <c r="N171">
        <v>2.2599999999999998</v>
      </c>
      <c r="O171">
        <v>-13619</v>
      </c>
      <c r="P171">
        <v>-4.49</v>
      </c>
      <c r="Q171">
        <v>10759</v>
      </c>
      <c r="R171">
        <v>138</v>
      </c>
      <c r="S171">
        <v>70604</v>
      </c>
    </row>
    <row r="172" spans="1:19" x14ac:dyDescent="0.25">
      <c r="A172" t="s">
        <v>138</v>
      </c>
      <c r="B172" s="1">
        <v>2012</v>
      </c>
      <c r="C172">
        <v>103134</v>
      </c>
      <c r="D172">
        <v>221589</v>
      </c>
      <c r="E172">
        <v>5459</v>
      </c>
      <c r="F172">
        <v>0</v>
      </c>
      <c r="G172">
        <f t="shared" si="2"/>
        <v>5459</v>
      </c>
      <c r="H172">
        <v>75565</v>
      </c>
      <c r="I172">
        <v>95260</v>
      </c>
      <c r="J172">
        <v>18622</v>
      </c>
      <c r="K172">
        <v>267133</v>
      </c>
      <c r="L172">
        <v>215869</v>
      </c>
      <c r="M172">
        <v>299268</v>
      </c>
      <c r="N172">
        <v>1.44</v>
      </c>
      <c r="O172">
        <v>7838</v>
      </c>
      <c r="P172">
        <v>1.7</v>
      </c>
      <c r="Q172">
        <v>10469</v>
      </c>
      <c r="R172">
        <v>18.600000000000001</v>
      </c>
      <c r="S172">
        <v>72930</v>
      </c>
    </row>
    <row r="173" spans="1:19" x14ac:dyDescent="0.25">
      <c r="A173" t="s">
        <v>138</v>
      </c>
      <c r="B173" s="1">
        <v>2013</v>
      </c>
      <c r="C173">
        <v>101304</v>
      </c>
      <c r="D173">
        <v>219704</v>
      </c>
      <c r="E173">
        <v>1001</v>
      </c>
      <c r="F173">
        <v>15</v>
      </c>
      <c r="G173">
        <f t="shared" si="2"/>
        <v>1016</v>
      </c>
      <c r="H173">
        <v>48846</v>
      </c>
      <c r="I173">
        <v>62205.5</v>
      </c>
      <c r="J173">
        <v>18219</v>
      </c>
      <c r="K173">
        <v>263508</v>
      </c>
      <c r="L173">
        <v>214117</v>
      </c>
      <c r="M173">
        <v>295497</v>
      </c>
      <c r="N173">
        <v>0.69</v>
      </c>
      <c r="O173">
        <v>9863</v>
      </c>
      <c r="P173">
        <v>2.08</v>
      </c>
      <c r="Q173">
        <v>6618</v>
      </c>
      <c r="R173">
        <v>7.4</v>
      </c>
      <c r="S173">
        <v>74763</v>
      </c>
    </row>
    <row r="174" spans="1:19" x14ac:dyDescent="0.25">
      <c r="A174" t="s">
        <v>138</v>
      </c>
      <c r="B174" s="1">
        <v>2014</v>
      </c>
      <c r="C174">
        <v>94383</v>
      </c>
      <c r="D174">
        <v>243744</v>
      </c>
      <c r="E174">
        <v>556</v>
      </c>
      <c r="F174">
        <v>139</v>
      </c>
      <c r="G174">
        <f t="shared" si="2"/>
        <v>695</v>
      </c>
      <c r="H174">
        <v>61370</v>
      </c>
      <c r="I174">
        <v>55108</v>
      </c>
      <c r="J174">
        <v>17715</v>
      </c>
      <c r="K174">
        <v>286847</v>
      </c>
      <c r="L174">
        <v>257112</v>
      </c>
      <c r="M174">
        <v>335384</v>
      </c>
      <c r="N174">
        <v>0.93</v>
      </c>
      <c r="O174">
        <v>6967</v>
      </c>
      <c r="P174">
        <v>1.06</v>
      </c>
      <c r="Q174">
        <v>2508</v>
      </c>
      <c r="R174">
        <v>16.100000000000001</v>
      </c>
      <c r="S174">
        <v>75764</v>
      </c>
    </row>
    <row r="175" spans="1:19" x14ac:dyDescent="0.25">
      <c r="A175" t="s">
        <v>138</v>
      </c>
      <c r="B175" s="1">
        <v>2015</v>
      </c>
      <c r="C175">
        <v>88139</v>
      </c>
      <c r="D175">
        <v>225896</v>
      </c>
      <c r="E175">
        <v>425</v>
      </c>
      <c r="F175">
        <v>0</v>
      </c>
      <c r="G175">
        <f t="shared" si="2"/>
        <v>425</v>
      </c>
      <c r="H175">
        <v>33357</v>
      </c>
      <c r="I175">
        <v>47363.5</v>
      </c>
      <c r="J175">
        <v>18562</v>
      </c>
      <c r="K175">
        <v>272903</v>
      </c>
      <c r="L175">
        <v>261594</v>
      </c>
      <c r="M175">
        <v>318406</v>
      </c>
      <c r="N175">
        <v>0.86</v>
      </c>
      <c r="O175">
        <v>-12325</v>
      </c>
      <c r="P175">
        <v>-4.0599999999999996</v>
      </c>
      <c r="Q175">
        <v>0</v>
      </c>
      <c r="R175">
        <v>21.3</v>
      </c>
      <c r="S175">
        <v>56812</v>
      </c>
    </row>
    <row r="176" spans="1:19" x14ac:dyDescent="0.25">
      <c r="A176" t="s">
        <v>138</v>
      </c>
      <c r="B176" s="1">
        <v>2016</v>
      </c>
      <c r="C176">
        <v>88626</v>
      </c>
      <c r="D176">
        <v>228684</v>
      </c>
      <c r="E176">
        <v>1110</v>
      </c>
      <c r="F176">
        <v>40</v>
      </c>
      <c r="G176">
        <f t="shared" si="2"/>
        <v>1150</v>
      </c>
      <c r="H176">
        <v>39244</v>
      </c>
      <c r="I176">
        <v>36300.5</v>
      </c>
      <c r="J176">
        <v>17480</v>
      </c>
      <c r="K176">
        <v>272994</v>
      </c>
      <c r="L176">
        <v>263074</v>
      </c>
      <c r="M176">
        <v>316192</v>
      </c>
      <c r="N176">
        <v>0.44</v>
      </c>
      <c r="O176">
        <v>2614</v>
      </c>
      <c r="P176">
        <v>0.57999999999999996</v>
      </c>
      <c r="Q176">
        <v>0</v>
      </c>
      <c r="R176">
        <v>9.4</v>
      </c>
      <c r="S176">
        <v>53117</v>
      </c>
    </row>
    <row r="177" spans="1:19" x14ac:dyDescent="0.25">
      <c r="A177" t="s">
        <v>138</v>
      </c>
      <c r="B177" s="1">
        <v>2017</v>
      </c>
      <c r="C177">
        <v>57174</v>
      </c>
      <c r="D177">
        <v>167231</v>
      </c>
      <c r="E177">
        <v>182</v>
      </c>
      <c r="F177">
        <v>10</v>
      </c>
      <c r="G177">
        <f t="shared" si="2"/>
        <v>192</v>
      </c>
      <c r="H177">
        <v>50933</v>
      </c>
      <c r="I177">
        <v>45088.5</v>
      </c>
      <c r="J177">
        <v>16407</v>
      </c>
      <c r="K177">
        <v>202193</v>
      </c>
      <c r="L177">
        <v>232217</v>
      </c>
      <c r="M177">
        <v>244248</v>
      </c>
      <c r="N177">
        <v>3.82</v>
      </c>
      <c r="O177">
        <v>-36382</v>
      </c>
      <c r="P177">
        <v>-13.08</v>
      </c>
      <c r="Q177">
        <v>0</v>
      </c>
      <c r="R177">
        <v>51.8</v>
      </c>
      <c r="S177">
        <v>12031</v>
      </c>
    </row>
    <row r="178" spans="1:19" x14ac:dyDescent="0.25">
      <c r="A178" t="s">
        <v>138</v>
      </c>
      <c r="B178" s="1">
        <v>2018</v>
      </c>
      <c r="C178">
        <v>90633</v>
      </c>
      <c r="D178">
        <v>118200</v>
      </c>
      <c r="E178">
        <v>5518</v>
      </c>
      <c r="F178">
        <v>0</v>
      </c>
      <c r="G178">
        <f t="shared" si="2"/>
        <v>5518</v>
      </c>
      <c r="H178">
        <v>29224</v>
      </c>
      <c r="I178">
        <v>40078.5</v>
      </c>
      <c r="J178">
        <v>14661</v>
      </c>
      <c r="K178">
        <v>148731</v>
      </c>
      <c r="L178">
        <v>177326</v>
      </c>
      <c r="M178">
        <v>188420</v>
      </c>
      <c r="N178">
        <v>-1</v>
      </c>
      <c r="O178">
        <v>-46593</v>
      </c>
      <c r="P178">
        <v>-21.61</v>
      </c>
      <c r="Q178">
        <v>49578</v>
      </c>
      <c r="R178">
        <v>153.19999999999999</v>
      </c>
      <c r="S178">
        <v>-38484</v>
      </c>
    </row>
    <row r="179" spans="1:19" x14ac:dyDescent="0.25">
      <c r="A179" t="s">
        <v>139</v>
      </c>
      <c r="B179" s="1">
        <v>2010</v>
      </c>
      <c r="C179">
        <v>44559</v>
      </c>
      <c r="D179">
        <v>846001</v>
      </c>
      <c r="E179">
        <v>2368</v>
      </c>
      <c r="F179">
        <v>24988</v>
      </c>
      <c r="G179">
        <f t="shared" si="2"/>
        <v>27356</v>
      </c>
      <c r="H179">
        <v>3125671</v>
      </c>
      <c r="I179">
        <v>2245548</v>
      </c>
      <c r="J179">
        <v>217043</v>
      </c>
      <c r="K179">
        <v>887980</v>
      </c>
      <c r="L179">
        <v>393175</v>
      </c>
      <c r="M179">
        <v>1245158</v>
      </c>
      <c r="N179">
        <v>2.11</v>
      </c>
      <c r="O179">
        <v>279258</v>
      </c>
      <c r="P179">
        <v>20.239999999999998</v>
      </c>
      <c r="Q179">
        <v>0</v>
      </c>
      <c r="R179">
        <v>292.3</v>
      </c>
      <c r="S179">
        <v>818325</v>
      </c>
    </row>
    <row r="180" spans="1:19" x14ac:dyDescent="0.25">
      <c r="A180" t="s">
        <v>139</v>
      </c>
      <c r="B180" s="1">
        <v>2011</v>
      </c>
      <c r="C180">
        <v>56304</v>
      </c>
      <c r="D180">
        <v>883116</v>
      </c>
      <c r="E180">
        <v>911</v>
      </c>
      <c r="F180">
        <v>36493</v>
      </c>
      <c r="G180">
        <f t="shared" si="2"/>
        <v>37404</v>
      </c>
      <c r="H180">
        <v>6234891</v>
      </c>
      <c r="I180">
        <v>4680281</v>
      </c>
      <c r="J180">
        <v>291296</v>
      </c>
      <c r="K180">
        <v>944579</v>
      </c>
      <c r="L180">
        <v>360642</v>
      </c>
      <c r="M180">
        <v>1403550</v>
      </c>
      <c r="N180">
        <v>3.47</v>
      </c>
      <c r="O180">
        <v>424956</v>
      </c>
      <c r="P180">
        <v>26.69</v>
      </c>
      <c r="Q180">
        <v>0</v>
      </c>
      <c r="R180">
        <v>288.7</v>
      </c>
      <c r="S180">
        <v>1005043</v>
      </c>
    </row>
    <row r="181" spans="1:19" x14ac:dyDescent="0.25">
      <c r="A181" t="s">
        <v>139</v>
      </c>
      <c r="B181" s="1">
        <v>2012</v>
      </c>
      <c r="C181">
        <v>88561</v>
      </c>
      <c r="D181">
        <v>1033903</v>
      </c>
      <c r="E181">
        <v>2638</v>
      </c>
      <c r="F181">
        <v>39356</v>
      </c>
      <c r="G181">
        <f t="shared" ref="G181:G238" si="3">E181+F181</f>
        <v>41994</v>
      </c>
      <c r="H181">
        <v>6070382</v>
      </c>
      <c r="I181">
        <v>6152636.5</v>
      </c>
      <c r="J181">
        <v>456277</v>
      </c>
      <c r="K181">
        <v>1114486</v>
      </c>
      <c r="L181">
        <v>423148</v>
      </c>
      <c r="M181">
        <v>1765040</v>
      </c>
      <c r="N181">
        <v>4.28</v>
      </c>
      <c r="O181">
        <v>573561</v>
      </c>
      <c r="P181">
        <v>30.03</v>
      </c>
      <c r="Q181">
        <v>0</v>
      </c>
      <c r="R181">
        <v>199.4</v>
      </c>
      <c r="S181">
        <v>1311997</v>
      </c>
    </row>
    <row r="182" spans="1:19" x14ac:dyDescent="0.25">
      <c r="A182" t="s">
        <v>139</v>
      </c>
      <c r="B182" s="1">
        <v>2013</v>
      </c>
      <c r="C182">
        <v>9632</v>
      </c>
      <c r="D182">
        <v>1215322</v>
      </c>
      <c r="E182">
        <v>2279</v>
      </c>
      <c r="F182">
        <v>40772</v>
      </c>
      <c r="G182">
        <f t="shared" si="3"/>
        <v>43051</v>
      </c>
      <c r="H182">
        <v>6021029</v>
      </c>
      <c r="I182">
        <v>6045705.5</v>
      </c>
      <c r="J182">
        <v>398527</v>
      </c>
      <c r="K182">
        <v>1297165</v>
      </c>
      <c r="L182">
        <v>235521</v>
      </c>
      <c r="M182">
        <v>1893671</v>
      </c>
      <c r="N182">
        <v>4.0999999999999996</v>
      </c>
      <c r="O182">
        <v>608670</v>
      </c>
      <c r="P182">
        <v>27.99</v>
      </c>
      <c r="Q182">
        <v>0</v>
      </c>
      <c r="R182">
        <v>120.2</v>
      </c>
      <c r="S182">
        <v>1624016</v>
      </c>
    </row>
    <row r="183" spans="1:19" x14ac:dyDescent="0.25">
      <c r="A183" t="s">
        <v>139</v>
      </c>
      <c r="B183" s="1">
        <v>2014</v>
      </c>
      <c r="C183">
        <v>13005</v>
      </c>
      <c r="D183">
        <v>1039312</v>
      </c>
      <c r="E183">
        <v>3105</v>
      </c>
      <c r="F183">
        <v>44804</v>
      </c>
      <c r="G183">
        <f t="shared" si="3"/>
        <v>47909</v>
      </c>
      <c r="H183">
        <v>5099779</v>
      </c>
      <c r="I183">
        <v>5560404</v>
      </c>
      <c r="J183">
        <v>542478</v>
      </c>
      <c r="K183">
        <v>1121354</v>
      </c>
      <c r="L183">
        <v>183861</v>
      </c>
      <c r="M183">
        <v>1806901</v>
      </c>
      <c r="N183">
        <v>3.83</v>
      </c>
      <c r="O183">
        <v>304474</v>
      </c>
      <c r="P183">
        <v>13.31</v>
      </c>
      <c r="Q183">
        <v>0</v>
      </c>
      <c r="R183">
        <v>60</v>
      </c>
      <c r="S183">
        <v>1589834</v>
      </c>
    </row>
    <row r="184" spans="1:19" x14ac:dyDescent="0.25">
      <c r="A184" t="s">
        <v>139</v>
      </c>
      <c r="B184" s="1">
        <v>2015</v>
      </c>
      <c r="C184">
        <v>23331</v>
      </c>
      <c r="D184">
        <v>827863</v>
      </c>
      <c r="E184">
        <v>67997</v>
      </c>
      <c r="F184">
        <v>33252</v>
      </c>
      <c r="G184">
        <f t="shared" si="3"/>
        <v>101249</v>
      </c>
      <c r="H184">
        <v>4194980</v>
      </c>
      <c r="I184">
        <v>4647379.5</v>
      </c>
      <c r="J184">
        <v>611348</v>
      </c>
      <c r="K184">
        <v>982913</v>
      </c>
      <c r="L184">
        <v>228560</v>
      </c>
      <c r="M184">
        <v>1754404</v>
      </c>
      <c r="N184">
        <v>3.19</v>
      </c>
      <c r="O184">
        <v>291024</v>
      </c>
      <c r="P184">
        <v>13.26</v>
      </c>
      <c r="Q184">
        <v>0</v>
      </c>
      <c r="R184">
        <v>15.8</v>
      </c>
      <c r="S184">
        <v>1494954</v>
      </c>
    </row>
    <row r="185" spans="1:19" x14ac:dyDescent="0.25">
      <c r="A185" t="s">
        <v>139</v>
      </c>
      <c r="B185" s="1">
        <v>2016</v>
      </c>
      <c r="C185">
        <v>30361</v>
      </c>
      <c r="D185">
        <v>793537</v>
      </c>
      <c r="E185">
        <v>4715</v>
      </c>
      <c r="F185">
        <v>22935</v>
      </c>
      <c r="G185">
        <f t="shared" si="3"/>
        <v>27650</v>
      </c>
      <c r="H185">
        <v>4606252</v>
      </c>
      <c r="I185">
        <v>4400616</v>
      </c>
      <c r="J185">
        <v>653637</v>
      </c>
      <c r="K185">
        <v>888145</v>
      </c>
      <c r="L185">
        <v>253700</v>
      </c>
      <c r="M185">
        <v>1709968</v>
      </c>
      <c r="N185">
        <v>2.88</v>
      </c>
      <c r="O185">
        <v>361775</v>
      </c>
      <c r="P185">
        <v>17.02</v>
      </c>
      <c r="Q185">
        <v>0</v>
      </c>
      <c r="R185">
        <v>23.6</v>
      </c>
      <c r="S185">
        <v>1425972</v>
      </c>
    </row>
    <row r="186" spans="1:19" x14ac:dyDescent="0.25">
      <c r="A186" t="s">
        <v>139</v>
      </c>
      <c r="B186" s="1">
        <v>2017</v>
      </c>
      <c r="C186">
        <v>23592</v>
      </c>
      <c r="D186">
        <v>649811</v>
      </c>
      <c r="E186">
        <v>6307</v>
      </c>
      <c r="F186">
        <v>16237</v>
      </c>
      <c r="G186">
        <f t="shared" si="3"/>
        <v>22544</v>
      </c>
      <c r="H186">
        <v>4935270</v>
      </c>
      <c r="I186">
        <v>4770761</v>
      </c>
      <c r="J186">
        <v>713352</v>
      </c>
      <c r="K186">
        <v>784090</v>
      </c>
      <c r="L186">
        <v>237284</v>
      </c>
      <c r="M186">
        <v>1686387</v>
      </c>
      <c r="N186">
        <v>3.67</v>
      </c>
      <c r="O186">
        <v>294260</v>
      </c>
      <c r="P186">
        <v>14.15</v>
      </c>
      <c r="Q186">
        <v>0</v>
      </c>
      <c r="R186">
        <v>34.299999999999997</v>
      </c>
      <c r="S186">
        <v>1418185</v>
      </c>
    </row>
    <row r="187" spans="1:19" x14ac:dyDescent="0.25">
      <c r="A187" t="s">
        <v>139</v>
      </c>
      <c r="B187" s="1">
        <v>2018</v>
      </c>
      <c r="C187">
        <v>14951</v>
      </c>
      <c r="D187">
        <v>273300</v>
      </c>
      <c r="E187">
        <v>14367</v>
      </c>
      <c r="F187">
        <v>10305</v>
      </c>
      <c r="G187">
        <f t="shared" si="3"/>
        <v>24672</v>
      </c>
      <c r="H187">
        <v>2525213</v>
      </c>
      <c r="I187">
        <v>3730241.5</v>
      </c>
      <c r="J187">
        <v>754742</v>
      </c>
      <c r="K187">
        <v>407050</v>
      </c>
      <c r="L187">
        <v>206967</v>
      </c>
      <c r="M187">
        <v>1335451</v>
      </c>
      <c r="N187">
        <v>5.7</v>
      </c>
      <c r="O187">
        <v>-167561</v>
      </c>
      <c r="P187">
        <v>-11.32</v>
      </c>
      <c r="Q187">
        <v>0</v>
      </c>
      <c r="R187">
        <v>37.799999999999997</v>
      </c>
      <c r="S187">
        <v>1096227</v>
      </c>
    </row>
    <row r="188" spans="1:19" x14ac:dyDescent="0.25">
      <c r="A188" t="s">
        <v>140</v>
      </c>
      <c r="B188" s="1">
        <v>2010</v>
      </c>
      <c r="C188">
        <v>6585</v>
      </c>
      <c r="D188">
        <v>63841</v>
      </c>
      <c r="E188">
        <v>741</v>
      </c>
      <c r="F188">
        <v>0</v>
      </c>
      <c r="G188">
        <f t="shared" si="3"/>
        <v>741</v>
      </c>
      <c r="H188">
        <v>94894</v>
      </c>
      <c r="I188">
        <v>84551.5</v>
      </c>
      <c r="J188">
        <v>1698</v>
      </c>
      <c r="K188">
        <v>68901</v>
      </c>
      <c r="L188">
        <v>28556</v>
      </c>
      <c r="M188">
        <v>89276</v>
      </c>
      <c r="N188">
        <v>1.2</v>
      </c>
      <c r="O188">
        <v>-282</v>
      </c>
      <c r="P188">
        <v>-0.46</v>
      </c>
      <c r="Q188">
        <v>0</v>
      </c>
      <c r="R188">
        <v>161.4</v>
      </c>
      <c r="S188">
        <v>60720</v>
      </c>
    </row>
    <row r="189" spans="1:19" x14ac:dyDescent="0.25">
      <c r="A189" t="s">
        <v>140</v>
      </c>
      <c r="B189" s="1">
        <v>2011</v>
      </c>
      <c r="C189">
        <v>4371</v>
      </c>
      <c r="D189">
        <v>58801</v>
      </c>
      <c r="E189">
        <v>634</v>
      </c>
      <c r="F189">
        <v>0</v>
      </c>
      <c r="G189">
        <f t="shared" si="3"/>
        <v>634</v>
      </c>
      <c r="H189">
        <v>60469</v>
      </c>
      <c r="I189">
        <v>77681.5</v>
      </c>
      <c r="J189">
        <v>1237</v>
      </c>
      <c r="K189">
        <v>64163</v>
      </c>
      <c r="L189">
        <v>20756</v>
      </c>
      <c r="M189">
        <v>84523</v>
      </c>
      <c r="N189">
        <v>1.34</v>
      </c>
      <c r="O189">
        <v>1421</v>
      </c>
      <c r="P189">
        <v>1.41</v>
      </c>
      <c r="Q189">
        <v>2210</v>
      </c>
      <c r="R189">
        <v>66.8</v>
      </c>
      <c r="S189">
        <v>61557</v>
      </c>
    </row>
    <row r="190" spans="1:19" x14ac:dyDescent="0.25">
      <c r="A190" t="s">
        <v>140</v>
      </c>
      <c r="B190" s="1">
        <v>2012</v>
      </c>
      <c r="C190">
        <v>0</v>
      </c>
      <c r="D190">
        <v>42269</v>
      </c>
      <c r="E190">
        <v>16734</v>
      </c>
      <c r="F190">
        <v>93</v>
      </c>
      <c r="G190">
        <f t="shared" si="3"/>
        <v>16827</v>
      </c>
      <c r="H190">
        <v>54154</v>
      </c>
      <c r="I190">
        <v>57311.5</v>
      </c>
      <c r="J190">
        <v>1235</v>
      </c>
      <c r="K190">
        <v>63485</v>
      </c>
      <c r="L190">
        <v>15616</v>
      </c>
      <c r="M190">
        <v>83101</v>
      </c>
      <c r="N190">
        <v>1.06</v>
      </c>
      <c r="O190">
        <v>6401</v>
      </c>
      <c r="P190">
        <v>7.04</v>
      </c>
      <c r="Q190">
        <v>0</v>
      </c>
      <c r="R190">
        <v>15.8</v>
      </c>
      <c r="S190">
        <v>67485</v>
      </c>
    </row>
    <row r="191" spans="1:19" x14ac:dyDescent="0.25">
      <c r="A191" t="s">
        <v>140</v>
      </c>
      <c r="B191" s="1">
        <v>2013</v>
      </c>
      <c r="C191">
        <v>1279</v>
      </c>
      <c r="D191">
        <v>73798</v>
      </c>
      <c r="E191">
        <v>5354</v>
      </c>
      <c r="F191">
        <v>392</v>
      </c>
      <c r="G191">
        <f t="shared" si="3"/>
        <v>5746</v>
      </c>
      <c r="H191">
        <v>53159</v>
      </c>
      <c r="I191">
        <v>53656.5</v>
      </c>
      <c r="J191">
        <v>1348</v>
      </c>
      <c r="K191">
        <v>86698</v>
      </c>
      <c r="L191">
        <v>31874</v>
      </c>
      <c r="M191">
        <v>106482</v>
      </c>
      <c r="N191">
        <v>0.7</v>
      </c>
      <c r="O191">
        <v>12840</v>
      </c>
      <c r="P191">
        <v>10.79</v>
      </c>
      <c r="Q191">
        <v>0</v>
      </c>
      <c r="R191">
        <v>16.2</v>
      </c>
      <c r="S191">
        <v>74608</v>
      </c>
    </row>
    <row r="192" spans="1:19" x14ac:dyDescent="0.25">
      <c r="A192" t="s">
        <v>140</v>
      </c>
      <c r="B192" s="1">
        <v>2014</v>
      </c>
      <c r="C192">
        <v>16974</v>
      </c>
      <c r="D192">
        <v>103178</v>
      </c>
      <c r="E192">
        <v>4476</v>
      </c>
      <c r="F192">
        <v>70</v>
      </c>
      <c r="G192">
        <f t="shared" si="3"/>
        <v>4546</v>
      </c>
      <c r="H192">
        <v>63148</v>
      </c>
      <c r="I192">
        <v>58153.5</v>
      </c>
      <c r="J192">
        <v>1257</v>
      </c>
      <c r="K192">
        <v>112048</v>
      </c>
      <c r="L192">
        <v>57026</v>
      </c>
      <c r="M192">
        <v>132553</v>
      </c>
      <c r="N192">
        <v>0.92</v>
      </c>
      <c r="O192">
        <v>8224</v>
      </c>
      <c r="P192">
        <v>5.17</v>
      </c>
      <c r="Q192">
        <v>0</v>
      </c>
      <c r="R192">
        <v>13.6</v>
      </c>
      <c r="S192">
        <v>75527</v>
      </c>
    </row>
    <row r="193" spans="1:19" x14ac:dyDescent="0.25">
      <c r="A193" t="s">
        <v>140</v>
      </c>
      <c r="B193" s="1">
        <v>2015</v>
      </c>
      <c r="C193">
        <v>11699</v>
      </c>
      <c r="D193">
        <v>92725</v>
      </c>
      <c r="E193">
        <v>324</v>
      </c>
      <c r="F193">
        <v>0</v>
      </c>
      <c r="G193">
        <f t="shared" si="3"/>
        <v>324</v>
      </c>
      <c r="H193">
        <v>48222</v>
      </c>
      <c r="I193">
        <v>55685</v>
      </c>
      <c r="J193">
        <v>2152</v>
      </c>
      <c r="K193">
        <v>99510</v>
      </c>
      <c r="L193">
        <v>42371</v>
      </c>
      <c r="M193">
        <v>121690</v>
      </c>
      <c r="N193">
        <v>0.73</v>
      </c>
      <c r="O193">
        <v>9392</v>
      </c>
      <c r="P193">
        <v>5.75</v>
      </c>
      <c r="Q193">
        <v>0</v>
      </c>
      <c r="R193">
        <v>10.5</v>
      </c>
      <c r="S193">
        <v>79319</v>
      </c>
    </row>
    <row r="194" spans="1:19" x14ac:dyDescent="0.25">
      <c r="A194" t="s">
        <v>140</v>
      </c>
      <c r="B194" s="1">
        <v>2016</v>
      </c>
      <c r="C194">
        <v>18478</v>
      </c>
      <c r="D194">
        <v>103596</v>
      </c>
      <c r="E194">
        <v>301</v>
      </c>
      <c r="F194">
        <v>941</v>
      </c>
      <c r="G194">
        <f t="shared" si="3"/>
        <v>1242</v>
      </c>
      <c r="H194">
        <v>38960</v>
      </c>
      <c r="I194">
        <v>43591</v>
      </c>
      <c r="J194">
        <v>4030</v>
      </c>
      <c r="K194">
        <v>112005</v>
      </c>
      <c r="L194">
        <v>51018</v>
      </c>
      <c r="M194">
        <v>134859</v>
      </c>
      <c r="N194">
        <v>0.52</v>
      </c>
      <c r="O194">
        <v>10953</v>
      </c>
      <c r="P194">
        <v>6.53</v>
      </c>
      <c r="Q194" t="s">
        <v>1</v>
      </c>
      <c r="R194">
        <v>24.1</v>
      </c>
      <c r="S194">
        <v>83841</v>
      </c>
    </row>
    <row r="195" spans="1:19" x14ac:dyDescent="0.25">
      <c r="A195" t="s">
        <v>140</v>
      </c>
      <c r="B195" s="1">
        <v>2017</v>
      </c>
      <c r="C195">
        <v>24576</v>
      </c>
      <c r="D195">
        <v>115223</v>
      </c>
      <c r="E195">
        <v>298</v>
      </c>
      <c r="F195">
        <v>252</v>
      </c>
      <c r="G195">
        <f t="shared" si="3"/>
        <v>550</v>
      </c>
      <c r="H195">
        <v>54327</v>
      </c>
      <c r="I195">
        <v>46643.5</v>
      </c>
      <c r="J195">
        <v>3770</v>
      </c>
      <c r="K195">
        <v>118103</v>
      </c>
      <c r="L195">
        <v>53342</v>
      </c>
      <c r="M195">
        <v>141664</v>
      </c>
      <c r="N195">
        <v>0.59</v>
      </c>
      <c r="O195">
        <v>7448</v>
      </c>
      <c r="P195">
        <v>3.85</v>
      </c>
      <c r="Q195" t="s">
        <v>1</v>
      </c>
      <c r="R195">
        <v>87.2</v>
      </c>
      <c r="S195">
        <v>88322</v>
      </c>
    </row>
    <row r="196" spans="1:19" x14ac:dyDescent="0.25">
      <c r="A196" t="s">
        <v>140</v>
      </c>
      <c r="B196" s="1">
        <v>2018</v>
      </c>
      <c r="C196">
        <v>18643</v>
      </c>
      <c r="D196">
        <v>106009</v>
      </c>
      <c r="E196">
        <v>707</v>
      </c>
      <c r="F196">
        <v>4125</v>
      </c>
      <c r="G196">
        <f t="shared" si="3"/>
        <v>4832</v>
      </c>
      <c r="H196">
        <v>45888</v>
      </c>
      <c r="I196">
        <v>50107.5</v>
      </c>
      <c r="J196">
        <v>1685</v>
      </c>
      <c r="K196">
        <v>110782</v>
      </c>
      <c r="L196">
        <v>40941</v>
      </c>
      <c r="M196">
        <v>134558</v>
      </c>
      <c r="N196">
        <v>0.52</v>
      </c>
      <c r="O196">
        <v>10260</v>
      </c>
      <c r="P196">
        <v>6.03</v>
      </c>
      <c r="Q196">
        <v>0</v>
      </c>
      <c r="R196">
        <v>59.5</v>
      </c>
      <c r="S196">
        <v>93616</v>
      </c>
    </row>
    <row r="197" spans="1:19" x14ac:dyDescent="0.25">
      <c r="A197" t="s">
        <v>141</v>
      </c>
      <c r="B197" s="1">
        <v>2010</v>
      </c>
    </row>
    <row r="198" spans="1:19" x14ac:dyDescent="0.25">
      <c r="A198" t="s">
        <v>141</v>
      </c>
      <c r="B198" s="1">
        <v>2011</v>
      </c>
    </row>
    <row r="199" spans="1:19" x14ac:dyDescent="0.25">
      <c r="A199" t="s">
        <v>141</v>
      </c>
      <c r="B199" s="1">
        <v>2012</v>
      </c>
    </row>
    <row r="200" spans="1:19" x14ac:dyDescent="0.25">
      <c r="A200" t="s">
        <v>141</v>
      </c>
      <c r="B200" s="1">
        <v>2013</v>
      </c>
      <c r="C200">
        <v>153925</v>
      </c>
      <c r="D200">
        <v>518514</v>
      </c>
      <c r="E200">
        <v>3347</v>
      </c>
      <c r="F200">
        <v>197</v>
      </c>
      <c r="G200">
        <f t="shared" si="3"/>
        <v>3544</v>
      </c>
      <c r="H200">
        <v>494160</v>
      </c>
      <c r="I200">
        <v>247080</v>
      </c>
      <c r="J200">
        <v>124822</v>
      </c>
      <c r="K200">
        <v>808199</v>
      </c>
      <c r="L200">
        <v>513102</v>
      </c>
      <c r="M200">
        <v>940879</v>
      </c>
      <c r="N200">
        <v>1.24</v>
      </c>
      <c r="O200">
        <v>90444</v>
      </c>
      <c r="P200">
        <v>9.07</v>
      </c>
      <c r="Q200">
        <v>45359</v>
      </c>
      <c r="R200">
        <v>259.2</v>
      </c>
      <c r="S200">
        <v>376726</v>
      </c>
    </row>
    <row r="201" spans="1:19" x14ac:dyDescent="0.25">
      <c r="A201" t="s">
        <v>141</v>
      </c>
      <c r="B201" s="1">
        <v>2014</v>
      </c>
      <c r="C201">
        <v>416019</v>
      </c>
      <c r="D201">
        <v>717764</v>
      </c>
      <c r="E201">
        <v>38758</v>
      </c>
      <c r="F201">
        <v>942</v>
      </c>
      <c r="G201">
        <f t="shared" si="3"/>
        <v>39700</v>
      </c>
      <c r="H201">
        <v>613200</v>
      </c>
      <c r="I201">
        <v>553680</v>
      </c>
      <c r="J201">
        <v>187657</v>
      </c>
      <c r="K201">
        <v>1094490</v>
      </c>
      <c r="L201">
        <v>593959</v>
      </c>
      <c r="M201">
        <v>1292363</v>
      </c>
      <c r="N201">
        <v>1.48</v>
      </c>
      <c r="O201">
        <v>81093</v>
      </c>
      <c r="P201">
        <v>5.18</v>
      </c>
      <c r="Q201">
        <v>305303</v>
      </c>
      <c r="R201">
        <v>174.2</v>
      </c>
      <c r="S201">
        <v>382924</v>
      </c>
    </row>
    <row r="202" spans="1:19" x14ac:dyDescent="0.25">
      <c r="A202" t="s">
        <v>141</v>
      </c>
      <c r="B202" s="1">
        <v>2015</v>
      </c>
      <c r="C202">
        <v>407080</v>
      </c>
      <c r="D202">
        <v>870604</v>
      </c>
      <c r="E202">
        <v>14959</v>
      </c>
      <c r="F202">
        <v>0</v>
      </c>
      <c r="G202">
        <f t="shared" si="3"/>
        <v>14959</v>
      </c>
      <c r="H202">
        <v>484920</v>
      </c>
      <c r="I202">
        <v>549060</v>
      </c>
      <c r="J202">
        <v>92514</v>
      </c>
      <c r="K202">
        <v>1219797</v>
      </c>
      <c r="L202">
        <v>604178</v>
      </c>
      <c r="M202">
        <v>1328861</v>
      </c>
      <c r="N202">
        <v>1.34</v>
      </c>
      <c r="O202">
        <v>83021</v>
      </c>
      <c r="P202">
        <v>4.1500000000000004</v>
      </c>
      <c r="Q202">
        <v>303825</v>
      </c>
      <c r="R202">
        <v>231.3</v>
      </c>
      <c r="S202">
        <v>397809</v>
      </c>
    </row>
    <row r="203" spans="1:19" x14ac:dyDescent="0.25">
      <c r="A203" t="s">
        <v>141</v>
      </c>
      <c r="B203" s="1">
        <v>2016</v>
      </c>
      <c r="C203">
        <v>537093</v>
      </c>
      <c r="D203">
        <v>1136735</v>
      </c>
      <c r="E203">
        <v>17759</v>
      </c>
      <c r="F203">
        <v>4</v>
      </c>
      <c r="G203">
        <f t="shared" si="3"/>
        <v>17763</v>
      </c>
      <c r="H203">
        <v>393360</v>
      </c>
      <c r="I203">
        <v>439140</v>
      </c>
      <c r="J203">
        <v>112982</v>
      </c>
      <c r="K203">
        <v>1454374</v>
      </c>
      <c r="L203">
        <v>824787</v>
      </c>
      <c r="M203">
        <v>1581394</v>
      </c>
      <c r="N203">
        <v>1.02</v>
      </c>
      <c r="O203">
        <v>97356</v>
      </c>
      <c r="P203">
        <v>3.42</v>
      </c>
      <c r="Q203">
        <v>316336</v>
      </c>
      <c r="R203">
        <v>39.9</v>
      </c>
      <c r="S203">
        <v>419761</v>
      </c>
    </row>
    <row r="204" spans="1:19" x14ac:dyDescent="0.25">
      <c r="A204" t="s">
        <v>141</v>
      </c>
      <c r="B204" s="1">
        <v>2017</v>
      </c>
      <c r="C204">
        <v>509140</v>
      </c>
      <c r="D204">
        <v>1357934</v>
      </c>
      <c r="E204">
        <v>19735</v>
      </c>
      <c r="F204">
        <v>0</v>
      </c>
      <c r="G204">
        <f t="shared" si="3"/>
        <v>19735</v>
      </c>
      <c r="H204">
        <v>888000</v>
      </c>
      <c r="I204">
        <v>640680</v>
      </c>
      <c r="J204">
        <v>109334</v>
      </c>
      <c r="K204">
        <v>1740829</v>
      </c>
      <c r="L204">
        <v>1028483</v>
      </c>
      <c r="M204">
        <v>1860356</v>
      </c>
      <c r="N204">
        <v>0.7</v>
      </c>
      <c r="O204">
        <v>215064</v>
      </c>
      <c r="P204">
        <v>7.28</v>
      </c>
      <c r="Q204">
        <v>309803</v>
      </c>
      <c r="R204">
        <v>267.39999999999998</v>
      </c>
      <c r="S204">
        <v>514814</v>
      </c>
    </row>
    <row r="205" spans="1:19" x14ac:dyDescent="0.25">
      <c r="A205" t="s">
        <v>141</v>
      </c>
      <c r="B205" s="1">
        <v>2018</v>
      </c>
      <c r="C205">
        <v>630981</v>
      </c>
      <c r="D205">
        <v>1748559</v>
      </c>
      <c r="E205">
        <v>20139</v>
      </c>
      <c r="F205">
        <v>151</v>
      </c>
      <c r="G205">
        <f t="shared" si="3"/>
        <v>20290</v>
      </c>
      <c r="H205">
        <v>792000</v>
      </c>
      <c r="I205">
        <v>840000</v>
      </c>
      <c r="J205">
        <v>96983</v>
      </c>
      <c r="K205">
        <v>2147557</v>
      </c>
      <c r="L205">
        <v>1355308</v>
      </c>
      <c r="M205">
        <v>2304151</v>
      </c>
      <c r="N205">
        <v>1.59</v>
      </c>
      <c r="O205">
        <v>241498</v>
      </c>
      <c r="P205">
        <v>7.63</v>
      </c>
      <c r="Q205">
        <v>307578</v>
      </c>
      <c r="R205">
        <v>2820.9</v>
      </c>
      <c r="S205">
        <v>633972</v>
      </c>
    </row>
    <row r="206" spans="1:19" x14ac:dyDescent="0.25">
      <c r="A206" t="s">
        <v>142</v>
      </c>
      <c r="B206" s="1">
        <v>2010</v>
      </c>
      <c r="C206">
        <v>162000</v>
      </c>
      <c r="D206">
        <v>749000</v>
      </c>
      <c r="E206">
        <v>219000</v>
      </c>
      <c r="F206">
        <v>16000</v>
      </c>
      <c r="G206">
        <f t="shared" si="3"/>
        <v>235000</v>
      </c>
      <c r="H206">
        <v>4006569</v>
      </c>
      <c r="I206">
        <v>3460846.5</v>
      </c>
      <c r="J206">
        <v>711000</v>
      </c>
      <c r="K206">
        <v>1653000</v>
      </c>
      <c r="L206">
        <v>1002000</v>
      </c>
      <c r="M206">
        <v>2856000</v>
      </c>
      <c r="N206">
        <v>1.93</v>
      </c>
      <c r="O206">
        <v>238000</v>
      </c>
      <c r="P206">
        <v>5.82</v>
      </c>
      <c r="Q206">
        <v>104000</v>
      </c>
      <c r="R206">
        <v>1143.4000000000001</v>
      </c>
      <c r="S206">
        <v>1492000</v>
      </c>
    </row>
    <row r="207" spans="1:19" x14ac:dyDescent="0.25">
      <c r="A207" t="s">
        <v>142</v>
      </c>
      <c r="B207" s="1">
        <v>2011</v>
      </c>
      <c r="C207">
        <v>193000</v>
      </c>
      <c r="D207">
        <v>655000</v>
      </c>
      <c r="E207">
        <v>318000</v>
      </c>
      <c r="F207">
        <v>25000</v>
      </c>
      <c r="G207">
        <f t="shared" si="3"/>
        <v>343000</v>
      </c>
      <c r="H207">
        <v>2763151</v>
      </c>
      <c r="I207">
        <v>3384860</v>
      </c>
      <c r="J207">
        <v>696000</v>
      </c>
      <c r="K207">
        <v>1828000</v>
      </c>
      <c r="L207">
        <v>1334000</v>
      </c>
      <c r="M207">
        <v>3039000</v>
      </c>
      <c r="N207">
        <v>2.97</v>
      </c>
      <c r="O207">
        <v>64000</v>
      </c>
      <c r="P207">
        <v>1.53</v>
      </c>
      <c r="Q207">
        <v>88000</v>
      </c>
      <c r="R207">
        <v>186.4</v>
      </c>
      <c r="S207">
        <v>1351000</v>
      </c>
    </row>
    <row r="208" spans="1:19" x14ac:dyDescent="0.25">
      <c r="A208" t="s">
        <v>142</v>
      </c>
      <c r="B208" s="1">
        <v>2012</v>
      </c>
      <c r="C208">
        <v>111000</v>
      </c>
      <c r="D208">
        <v>625000</v>
      </c>
      <c r="E208">
        <v>367000</v>
      </c>
      <c r="F208">
        <v>2000</v>
      </c>
      <c r="G208">
        <f t="shared" si="3"/>
        <v>369000</v>
      </c>
      <c r="H208">
        <v>2846046</v>
      </c>
      <c r="I208">
        <v>2804598.5</v>
      </c>
      <c r="J208">
        <v>706000</v>
      </c>
      <c r="K208">
        <v>1931000</v>
      </c>
      <c r="L208">
        <v>1375000</v>
      </c>
      <c r="M208">
        <v>3138000</v>
      </c>
      <c r="N208">
        <v>2.0099999999999998</v>
      </c>
      <c r="O208">
        <v>174000</v>
      </c>
      <c r="P208">
        <v>3.85</v>
      </c>
      <c r="Q208">
        <v>68000</v>
      </c>
      <c r="R208">
        <v>677.4</v>
      </c>
      <c r="S208">
        <v>1437000</v>
      </c>
    </row>
    <row r="209" spans="1:19" x14ac:dyDescent="0.25">
      <c r="A209" t="s">
        <v>142</v>
      </c>
      <c r="B209" s="1">
        <v>2013</v>
      </c>
      <c r="C209">
        <v>170000</v>
      </c>
      <c r="D209">
        <v>656000</v>
      </c>
      <c r="E209">
        <v>406000</v>
      </c>
      <c r="F209">
        <v>2000</v>
      </c>
      <c r="G209">
        <f t="shared" si="3"/>
        <v>408000</v>
      </c>
      <c r="H209">
        <v>2873677</v>
      </c>
      <c r="I209">
        <v>2859861.5</v>
      </c>
      <c r="J209">
        <v>738000</v>
      </c>
      <c r="K209">
        <v>1866000</v>
      </c>
      <c r="L209">
        <v>1345000</v>
      </c>
      <c r="M209">
        <v>3132000</v>
      </c>
      <c r="N209">
        <v>1.93</v>
      </c>
      <c r="O209">
        <v>210000</v>
      </c>
      <c r="P209">
        <v>4.26</v>
      </c>
      <c r="Q209">
        <v>73000</v>
      </c>
      <c r="R209">
        <v>527.29999999999995</v>
      </c>
      <c r="S209">
        <v>1460000</v>
      </c>
    </row>
    <row r="210" spans="1:19" x14ac:dyDescent="0.25">
      <c r="A210" t="s">
        <v>142</v>
      </c>
      <c r="B210" s="1">
        <v>2014</v>
      </c>
      <c r="C210">
        <v>94000</v>
      </c>
      <c r="D210">
        <v>716000</v>
      </c>
      <c r="E210">
        <v>387000</v>
      </c>
      <c r="F210">
        <v>3000</v>
      </c>
      <c r="G210">
        <f t="shared" si="3"/>
        <v>390000</v>
      </c>
      <c r="H210">
        <v>2762875</v>
      </c>
      <c r="I210">
        <v>2818276</v>
      </c>
      <c r="J210">
        <v>764000</v>
      </c>
      <c r="K210">
        <v>1914000</v>
      </c>
      <c r="L210">
        <v>1409000</v>
      </c>
      <c r="M210">
        <v>3272000</v>
      </c>
      <c r="N210">
        <v>1.87</v>
      </c>
      <c r="O210">
        <v>298000</v>
      </c>
      <c r="P210">
        <v>6.22</v>
      </c>
      <c r="Q210">
        <v>41000</v>
      </c>
      <c r="R210">
        <v>415.1</v>
      </c>
      <c r="S210">
        <v>1522000</v>
      </c>
    </row>
    <row r="211" spans="1:19" x14ac:dyDescent="0.25">
      <c r="A211" t="s">
        <v>142</v>
      </c>
      <c r="B211" s="1">
        <v>2015</v>
      </c>
      <c r="C211">
        <v>39000</v>
      </c>
      <c r="D211">
        <v>785000</v>
      </c>
      <c r="E211">
        <v>363000</v>
      </c>
      <c r="F211">
        <v>2000</v>
      </c>
      <c r="G211">
        <f t="shared" si="3"/>
        <v>365000</v>
      </c>
      <c r="H211">
        <v>3149992</v>
      </c>
      <c r="I211">
        <v>2956433.5</v>
      </c>
      <c r="J211">
        <v>796000</v>
      </c>
      <c r="K211">
        <v>1877000</v>
      </c>
      <c r="L211">
        <v>1337000</v>
      </c>
      <c r="M211">
        <v>3271000</v>
      </c>
      <c r="N211">
        <v>1.83</v>
      </c>
      <c r="O211">
        <v>310000</v>
      </c>
      <c r="P211">
        <v>6.15</v>
      </c>
      <c r="Q211">
        <v>18000</v>
      </c>
      <c r="R211">
        <v>6312.9</v>
      </c>
      <c r="S211">
        <v>1574000</v>
      </c>
    </row>
    <row r="212" spans="1:19" x14ac:dyDescent="0.25">
      <c r="A212" t="s">
        <v>142</v>
      </c>
      <c r="B212" s="1">
        <v>2016</v>
      </c>
      <c r="C212">
        <v>22000</v>
      </c>
      <c r="D212">
        <v>960000</v>
      </c>
      <c r="E212">
        <v>610000</v>
      </c>
      <c r="F212">
        <v>3000</v>
      </c>
      <c r="G212">
        <f t="shared" si="3"/>
        <v>613000</v>
      </c>
      <c r="H212">
        <v>3730254</v>
      </c>
      <c r="I212">
        <v>3440123</v>
      </c>
      <c r="J212">
        <v>848000</v>
      </c>
      <c r="K212">
        <v>2337000</v>
      </c>
      <c r="L212">
        <v>1530000</v>
      </c>
      <c r="M212">
        <v>3473000</v>
      </c>
      <c r="N212">
        <v>2.15</v>
      </c>
      <c r="O212">
        <v>296000</v>
      </c>
      <c r="P212">
        <v>6.12</v>
      </c>
      <c r="Q212">
        <v>2000</v>
      </c>
      <c r="R212">
        <v>2695.7</v>
      </c>
      <c r="S212">
        <v>1622000</v>
      </c>
    </row>
    <row r="213" spans="1:19" x14ac:dyDescent="0.25">
      <c r="A213" t="s">
        <v>142</v>
      </c>
      <c r="B213" s="1">
        <v>2017</v>
      </c>
      <c r="C213">
        <v>81000</v>
      </c>
      <c r="D213">
        <v>1001000</v>
      </c>
      <c r="E213">
        <v>267000</v>
      </c>
      <c r="F213">
        <v>13000</v>
      </c>
      <c r="G213">
        <f t="shared" si="3"/>
        <v>280000</v>
      </c>
      <c r="H213">
        <v>4835514</v>
      </c>
      <c r="I213">
        <v>4282884</v>
      </c>
      <c r="J213">
        <v>907000</v>
      </c>
      <c r="K213">
        <v>2119000</v>
      </c>
      <c r="L213">
        <v>1398000</v>
      </c>
      <c r="M213">
        <v>3391000</v>
      </c>
      <c r="N213">
        <v>2.42</v>
      </c>
      <c r="O213">
        <v>291000</v>
      </c>
      <c r="P213">
        <v>5.75</v>
      </c>
      <c r="Q213">
        <v>0</v>
      </c>
      <c r="R213">
        <v>4561.5</v>
      </c>
      <c r="S213">
        <v>1675000</v>
      </c>
    </row>
    <row r="214" spans="1:19" x14ac:dyDescent="0.25">
      <c r="A214" t="s">
        <v>142</v>
      </c>
      <c r="B214" s="1">
        <v>2018</v>
      </c>
      <c r="C214">
        <v>85000</v>
      </c>
      <c r="D214">
        <v>1073000</v>
      </c>
      <c r="E214">
        <v>501000</v>
      </c>
      <c r="F214">
        <v>4000</v>
      </c>
      <c r="G214">
        <f t="shared" si="3"/>
        <v>505000</v>
      </c>
      <c r="H214">
        <v>3744070</v>
      </c>
      <c r="I214">
        <v>4289792</v>
      </c>
      <c r="J214">
        <v>962000</v>
      </c>
      <c r="K214">
        <v>2355000</v>
      </c>
      <c r="L214">
        <v>1690000</v>
      </c>
      <c r="M214">
        <v>3680000</v>
      </c>
      <c r="N214">
        <v>3.02</v>
      </c>
      <c r="O214">
        <v>199000</v>
      </c>
      <c r="P214">
        <v>2.77</v>
      </c>
      <c r="Q214">
        <v>0</v>
      </c>
      <c r="R214">
        <v>2487.9</v>
      </c>
      <c r="S214">
        <v>1616000</v>
      </c>
    </row>
    <row r="215" spans="1:19" x14ac:dyDescent="0.25">
      <c r="A215" t="s">
        <v>143</v>
      </c>
      <c r="B215" s="1">
        <v>2010</v>
      </c>
      <c r="C215">
        <v>2201763</v>
      </c>
      <c r="D215">
        <v>1978743</v>
      </c>
      <c r="E215">
        <v>1118562</v>
      </c>
      <c r="F215">
        <v>9640</v>
      </c>
      <c r="G215">
        <f t="shared" si="3"/>
        <v>1128202</v>
      </c>
      <c r="H215">
        <v>3196000</v>
      </c>
      <c r="I215">
        <v>2886000</v>
      </c>
      <c r="J215">
        <v>80145</v>
      </c>
      <c r="K215">
        <v>3189214</v>
      </c>
      <c r="L215">
        <v>3293276</v>
      </c>
      <c r="M215">
        <v>12835318</v>
      </c>
      <c r="N215">
        <v>2.1</v>
      </c>
      <c r="O215">
        <v>466922</v>
      </c>
      <c r="P215">
        <v>2.4</v>
      </c>
      <c r="Q215">
        <v>1503293</v>
      </c>
      <c r="R215">
        <v>411.5</v>
      </c>
      <c r="S215">
        <v>1418055</v>
      </c>
    </row>
    <row r="216" spans="1:19" x14ac:dyDescent="0.25">
      <c r="A216" t="s">
        <v>143</v>
      </c>
      <c r="B216" s="1">
        <v>2011</v>
      </c>
      <c r="C216">
        <v>1840181</v>
      </c>
      <c r="D216">
        <v>2223929</v>
      </c>
      <c r="E216">
        <v>754001</v>
      </c>
      <c r="F216">
        <v>5487</v>
      </c>
      <c r="G216">
        <f t="shared" si="3"/>
        <v>759488</v>
      </c>
      <c r="H216">
        <v>2720000</v>
      </c>
      <c r="I216">
        <v>2958000</v>
      </c>
      <c r="J216">
        <v>90485</v>
      </c>
      <c r="K216">
        <v>3086084</v>
      </c>
      <c r="L216">
        <v>3393871</v>
      </c>
      <c r="M216">
        <v>13445473</v>
      </c>
      <c r="N216">
        <v>1.96</v>
      </c>
      <c r="O216">
        <v>443890</v>
      </c>
      <c r="P216">
        <v>2.08</v>
      </c>
      <c r="Q216">
        <v>1446344</v>
      </c>
      <c r="R216">
        <v>397.1</v>
      </c>
      <c r="S216">
        <v>1469453</v>
      </c>
    </row>
    <row r="217" spans="1:19" x14ac:dyDescent="0.25">
      <c r="A217" t="s">
        <v>143</v>
      </c>
      <c r="B217" s="1">
        <v>2012</v>
      </c>
      <c r="C217">
        <v>1518717</v>
      </c>
      <c r="D217">
        <v>2001868</v>
      </c>
      <c r="E217">
        <v>482930</v>
      </c>
      <c r="F217">
        <v>2629</v>
      </c>
      <c r="G217">
        <f t="shared" si="3"/>
        <v>485559</v>
      </c>
      <c r="H217">
        <v>2048800</v>
      </c>
      <c r="I217">
        <v>2384400</v>
      </c>
      <c r="J217">
        <v>86243</v>
      </c>
      <c r="K217">
        <v>2563453</v>
      </c>
      <c r="L217">
        <v>3087576</v>
      </c>
      <c r="M217">
        <v>14009366</v>
      </c>
      <c r="N217">
        <v>1.87</v>
      </c>
      <c r="O217">
        <v>495415</v>
      </c>
      <c r="P217">
        <v>2.33</v>
      </c>
      <c r="Q217">
        <v>1385536</v>
      </c>
      <c r="R217">
        <v>91.6</v>
      </c>
      <c r="S217">
        <v>1559524</v>
      </c>
    </row>
    <row r="218" spans="1:19" x14ac:dyDescent="0.25">
      <c r="A218" t="s">
        <v>143</v>
      </c>
      <c r="B218" s="1">
        <v>2013</v>
      </c>
      <c r="C218">
        <v>1290000</v>
      </c>
      <c r="D218">
        <v>1970683</v>
      </c>
      <c r="E218">
        <v>559754</v>
      </c>
      <c r="F218">
        <v>1687</v>
      </c>
      <c r="G218">
        <f t="shared" si="3"/>
        <v>561441</v>
      </c>
      <c r="H218">
        <v>2640000</v>
      </c>
      <c r="I218">
        <v>2344400</v>
      </c>
      <c r="J218">
        <v>81117</v>
      </c>
      <c r="K218">
        <v>2679369</v>
      </c>
      <c r="L218">
        <v>3276954</v>
      </c>
      <c r="M218">
        <v>15984877</v>
      </c>
      <c r="N218">
        <v>1.3</v>
      </c>
      <c r="O218">
        <v>550652</v>
      </c>
      <c r="P218">
        <v>2.31</v>
      </c>
      <c r="Q218">
        <v>1210000</v>
      </c>
      <c r="R218">
        <v>233.2</v>
      </c>
      <c r="S218">
        <v>1675445</v>
      </c>
    </row>
    <row r="219" spans="1:19" x14ac:dyDescent="0.25">
      <c r="A219" t="s">
        <v>143</v>
      </c>
      <c r="B219" s="1">
        <v>2014</v>
      </c>
      <c r="C219">
        <v>1430000</v>
      </c>
      <c r="D219">
        <v>2028261</v>
      </c>
      <c r="E219">
        <v>451388</v>
      </c>
      <c r="F219">
        <v>3214</v>
      </c>
      <c r="G219">
        <f t="shared" si="3"/>
        <v>454602</v>
      </c>
      <c r="H219">
        <v>3008000</v>
      </c>
      <c r="I219">
        <v>2824000</v>
      </c>
      <c r="J219">
        <v>74634</v>
      </c>
      <c r="K219">
        <v>2657958</v>
      </c>
      <c r="L219">
        <v>3295030</v>
      </c>
      <c r="M219">
        <v>17831287</v>
      </c>
      <c r="N219">
        <v>1.77</v>
      </c>
      <c r="O219">
        <v>527523</v>
      </c>
      <c r="P219">
        <v>2</v>
      </c>
      <c r="Q219">
        <v>1430000</v>
      </c>
      <c r="R219">
        <v>269.8</v>
      </c>
      <c r="S219">
        <v>1762339</v>
      </c>
    </row>
    <row r="220" spans="1:19" x14ac:dyDescent="0.25">
      <c r="A220" t="s">
        <v>143</v>
      </c>
      <c r="B220" s="1">
        <v>2015</v>
      </c>
      <c r="C220">
        <v>1350000</v>
      </c>
      <c r="D220">
        <v>2114715</v>
      </c>
      <c r="E220">
        <v>557534</v>
      </c>
      <c r="F220">
        <v>2800</v>
      </c>
      <c r="G220">
        <f t="shared" si="3"/>
        <v>560334</v>
      </c>
      <c r="H220">
        <v>3400000</v>
      </c>
      <c r="I220">
        <v>3204000</v>
      </c>
      <c r="J220">
        <v>66159</v>
      </c>
      <c r="K220">
        <v>2729638</v>
      </c>
      <c r="L220">
        <v>3413477</v>
      </c>
      <c r="M220">
        <v>18589268</v>
      </c>
      <c r="N220">
        <v>1.82</v>
      </c>
      <c r="O220">
        <v>513046</v>
      </c>
      <c r="P220">
        <v>1.9</v>
      </c>
      <c r="Q220">
        <v>1350000</v>
      </c>
      <c r="R220">
        <v>407</v>
      </c>
      <c r="S220">
        <v>1843560</v>
      </c>
    </row>
    <row r="221" spans="1:19" x14ac:dyDescent="0.25">
      <c r="A221" t="s">
        <v>143</v>
      </c>
      <c r="B221" s="1">
        <v>2016</v>
      </c>
      <c r="C221">
        <v>1160000</v>
      </c>
      <c r="D221">
        <v>2322162</v>
      </c>
      <c r="E221">
        <v>509915</v>
      </c>
      <c r="F221">
        <v>3122</v>
      </c>
      <c r="G221">
        <f t="shared" si="3"/>
        <v>513037</v>
      </c>
      <c r="H221">
        <v>4320000</v>
      </c>
      <c r="I221">
        <v>3860000</v>
      </c>
      <c r="J221">
        <v>74873</v>
      </c>
      <c r="K221">
        <v>2887978</v>
      </c>
      <c r="L221">
        <v>3760109</v>
      </c>
      <c r="M221">
        <v>19074152</v>
      </c>
      <c r="N221">
        <v>2.12</v>
      </c>
      <c r="O221">
        <v>443924</v>
      </c>
      <c r="P221">
        <v>1.06</v>
      </c>
      <c r="Q221">
        <v>1160000</v>
      </c>
      <c r="R221">
        <v>203.2</v>
      </c>
      <c r="S221">
        <v>1807508</v>
      </c>
    </row>
    <row r="222" spans="1:19" x14ac:dyDescent="0.25">
      <c r="A222" t="s">
        <v>143</v>
      </c>
      <c r="B222" s="1">
        <v>2017</v>
      </c>
      <c r="C222">
        <v>970000</v>
      </c>
      <c r="D222">
        <v>2446786</v>
      </c>
      <c r="E222">
        <v>425138</v>
      </c>
      <c r="F222">
        <v>3235</v>
      </c>
      <c r="G222">
        <f t="shared" si="3"/>
        <v>428373</v>
      </c>
      <c r="H222">
        <v>4960000</v>
      </c>
      <c r="I222">
        <v>4640000</v>
      </c>
      <c r="J222">
        <v>71576</v>
      </c>
      <c r="K222">
        <v>2939745</v>
      </c>
      <c r="L222">
        <v>3900891</v>
      </c>
      <c r="M222">
        <v>19339466</v>
      </c>
      <c r="N222">
        <v>2.52</v>
      </c>
      <c r="O222">
        <v>422039</v>
      </c>
      <c r="P222">
        <v>1.31</v>
      </c>
      <c r="Q222">
        <v>970000</v>
      </c>
      <c r="R222">
        <v>315.8</v>
      </c>
      <c r="S222">
        <v>1827660</v>
      </c>
    </row>
    <row r="223" spans="1:19" x14ac:dyDescent="0.25">
      <c r="A223" t="s">
        <v>143</v>
      </c>
      <c r="B223" s="1">
        <v>2018</v>
      </c>
      <c r="C223">
        <v>780000</v>
      </c>
      <c r="D223">
        <v>2640081</v>
      </c>
      <c r="E223">
        <v>1698814</v>
      </c>
      <c r="F223">
        <v>3103</v>
      </c>
      <c r="G223">
        <f t="shared" si="3"/>
        <v>1701917</v>
      </c>
      <c r="H223">
        <v>3960000</v>
      </c>
      <c r="I223">
        <v>4460000</v>
      </c>
      <c r="J223">
        <v>70536</v>
      </c>
      <c r="K223">
        <v>4394701</v>
      </c>
      <c r="L223">
        <v>5442918</v>
      </c>
      <c r="M223">
        <v>21005755</v>
      </c>
      <c r="N223">
        <v>2.61</v>
      </c>
      <c r="O223">
        <v>441699</v>
      </c>
      <c r="P223">
        <v>1.34</v>
      </c>
      <c r="Q223">
        <v>780000</v>
      </c>
      <c r="R223">
        <v>127.1</v>
      </c>
      <c r="S223">
        <v>1835949</v>
      </c>
    </row>
    <row r="224" spans="1:19" x14ac:dyDescent="0.25">
      <c r="A224" t="s">
        <v>144</v>
      </c>
      <c r="B224" s="1">
        <v>2010</v>
      </c>
      <c r="C224">
        <v>120091</v>
      </c>
      <c r="D224">
        <v>129418</v>
      </c>
      <c r="E224">
        <v>11304</v>
      </c>
      <c r="F224">
        <v>0</v>
      </c>
      <c r="G224">
        <f t="shared" si="3"/>
        <v>11304</v>
      </c>
      <c r="H224">
        <v>211250</v>
      </c>
      <c r="I224">
        <v>174687.5</v>
      </c>
      <c r="J224">
        <v>159372</v>
      </c>
      <c r="K224">
        <v>171540</v>
      </c>
      <c r="L224">
        <v>78367</v>
      </c>
      <c r="M224">
        <v>440286</v>
      </c>
      <c r="N224">
        <v>0.88</v>
      </c>
      <c r="O224" t="s">
        <v>1</v>
      </c>
      <c r="P224">
        <v>3.89</v>
      </c>
      <c r="Q224">
        <v>120091</v>
      </c>
      <c r="R224">
        <v>9.4</v>
      </c>
      <c r="S224">
        <v>208199</v>
      </c>
    </row>
    <row r="225" spans="1:19" x14ac:dyDescent="0.25">
      <c r="A225" t="s">
        <v>144</v>
      </c>
      <c r="B225" s="1">
        <v>2011</v>
      </c>
      <c r="C225">
        <v>142594</v>
      </c>
      <c r="D225">
        <v>133480</v>
      </c>
      <c r="E225">
        <v>7867</v>
      </c>
      <c r="F225">
        <v>0</v>
      </c>
      <c r="G225">
        <f t="shared" si="3"/>
        <v>7867</v>
      </c>
      <c r="H225">
        <v>195813</v>
      </c>
      <c r="I225">
        <v>203531.5</v>
      </c>
      <c r="J225">
        <v>153851</v>
      </c>
      <c r="K225">
        <v>173217</v>
      </c>
      <c r="L225">
        <v>86773</v>
      </c>
      <c r="M225">
        <v>436445</v>
      </c>
      <c r="N225">
        <v>1.1200000000000001</v>
      </c>
      <c r="O225">
        <v>22179</v>
      </c>
      <c r="P225">
        <v>3.2</v>
      </c>
      <c r="Q225">
        <v>115104</v>
      </c>
      <c r="R225">
        <v>106.2</v>
      </c>
      <c r="S225">
        <v>200595</v>
      </c>
    </row>
    <row r="226" spans="1:19" x14ac:dyDescent="0.25">
      <c r="A226" t="s">
        <v>144</v>
      </c>
      <c r="B226" s="1">
        <v>2012</v>
      </c>
      <c r="C226">
        <v>128212</v>
      </c>
      <c r="D226">
        <v>135703</v>
      </c>
      <c r="E226">
        <v>4736</v>
      </c>
      <c r="F226">
        <v>0</v>
      </c>
      <c r="G226">
        <f t="shared" si="3"/>
        <v>4736</v>
      </c>
      <c r="H226">
        <v>137394</v>
      </c>
      <c r="I226">
        <v>166603.5</v>
      </c>
      <c r="J226">
        <v>156204</v>
      </c>
      <c r="K226">
        <v>169400</v>
      </c>
      <c r="L226">
        <v>91939</v>
      </c>
      <c r="M226">
        <v>435499</v>
      </c>
      <c r="N226">
        <v>0.95</v>
      </c>
      <c r="O226">
        <v>21975</v>
      </c>
      <c r="P226">
        <v>3.72</v>
      </c>
      <c r="Q226">
        <v>109750</v>
      </c>
      <c r="R226">
        <v>40.5</v>
      </c>
      <c r="S226">
        <v>202626</v>
      </c>
    </row>
    <row r="227" spans="1:19" x14ac:dyDescent="0.25">
      <c r="A227" t="s">
        <v>144</v>
      </c>
      <c r="B227" s="1">
        <v>2013</v>
      </c>
      <c r="C227">
        <v>168379</v>
      </c>
      <c r="D227">
        <v>134257</v>
      </c>
      <c r="E227">
        <v>59575</v>
      </c>
      <c r="F227">
        <v>0</v>
      </c>
      <c r="G227">
        <f t="shared" si="3"/>
        <v>59575</v>
      </c>
      <c r="H227">
        <v>108997</v>
      </c>
      <c r="I227">
        <v>123195.5</v>
      </c>
      <c r="J227">
        <v>153610</v>
      </c>
      <c r="K227">
        <v>221349</v>
      </c>
      <c r="L227">
        <v>139382</v>
      </c>
      <c r="M227">
        <v>481727</v>
      </c>
      <c r="N227">
        <v>0.52</v>
      </c>
      <c r="O227">
        <v>16085</v>
      </c>
      <c r="P227">
        <v>2.5299999999999998</v>
      </c>
      <c r="Q227">
        <v>105831</v>
      </c>
      <c r="R227">
        <v>12.5</v>
      </c>
      <c r="S227">
        <v>205817</v>
      </c>
    </row>
    <row r="228" spans="1:19" x14ac:dyDescent="0.25">
      <c r="A228" t="s">
        <v>144</v>
      </c>
      <c r="B228" s="1">
        <v>2014</v>
      </c>
      <c r="C228">
        <v>110738</v>
      </c>
      <c r="D228">
        <v>135131</v>
      </c>
      <c r="E228">
        <v>6110</v>
      </c>
      <c r="F228">
        <v>0</v>
      </c>
      <c r="G228">
        <f t="shared" si="3"/>
        <v>6110</v>
      </c>
      <c r="H228">
        <v>134103</v>
      </c>
      <c r="I228">
        <v>121550</v>
      </c>
      <c r="J228">
        <v>151867</v>
      </c>
      <c r="K228">
        <v>174432</v>
      </c>
      <c r="L228">
        <v>186359</v>
      </c>
      <c r="M228">
        <v>429318</v>
      </c>
      <c r="N228">
        <v>0.51</v>
      </c>
      <c r="O228">
        <v>18661</v>
      </c>
      <c r="P228">
        <v>2.87</v>
      </c>
      <c r="Q228">
        <v>1613</v>
      </c>
      <c r="R228">
        <v>1.8</v>
      </c>
      <c r="S228">
        <v>211705</v>
      </c>
    </row>
    <row r="229" spans="1:19" x14ac:dyDescent="0.25">
      <c r="A229" t="s">
        <v>144</v>
      </c>
      <c r="B229" s="1">
        <v>2015</v>
      </c>
      <c r="C229">
        <v>116788</v>
      </c>
      <c r="D229">
        <v>146046</v>
      </c>
      <c r="E229">
        <v>1889</v>
      </c>
      <c r="F229">
        <v>0</v>
      </c>
      <c r="G229">
        <f t="shared" si="3"/>
        <v>1889</v>
      </c>
      <c r="H229">
        <v>68006</v>
      </c>
      <c r="I229">
        <v>101054.5</v>
      </c>
      <c r="J229">
        <v>154039</v>
      </c>
      <c r="K229">
        <v>181453</v>
      </c>
      <c r="L229">
        <v>88305</v>
      </c>
      <c r="M229">
        <v>436542</v>
      </c>
      <c r="N229">
        <v>0.57999999999999996</v>
      </c>
      <c r="O229">
        <v>14519</v>
      </c>
      <c r="P229">
        <v>2.36</v>
      </c>
      <c r="Q229">
        <v>101484</v>
      </c>
      <c r="R229">
        <v>7</v>
      </c>
      <c r="S229">
        <v>214889</v>
      </c>
    </row>
    <row r="230" spans="1:19" x14ac:dyDescent="0.25">
      <c r="A230" t="s">
        <v>144</v>
      </c>
      <c r="B230" s="1">
        <v>2016</v>
      </c>
      <c r="C230">
        <v>102771</v>
      </c>
      <c r="D230">
        <v>151028</v>
      </c>
      <c r="E230">
        <v>8562</v>
      </c>
      <c r="F230">
        <v>0</v>
      </c>
      <c r="G230">
        <f t="shared" si="3"/>
        <v>8562</v>
      </c>
      <c r="H230">
        <v>86125</v>
      </c>
      <c r="I230">
        <v>77065.5</v>
      </c>
      <c r="J230">
        <v>157909</v>
      </c>
      <c r="K230">
        <v>191800</v>
      </c>
      <c r="L230">
        <v>97506</v>
      </c>
      <c r="M230">
        <v>453939</v>
      </c>
      <c r="N230">
        <v>0.34</v>
      </c>
      <c r="O230">
        <v>19688</v>
      </c>
      <c r="P230">
        <v>3.07</v>
      </c>
      <c r="Q230">
        <v>101103</v>
      </c>
      <c r="R230">
        <v>5.0999999999999996</v>
      </c>
      <c r="S230">
        <v>222162</v>
      </c>
    </row>
    <row r="231" spans="1:19" x14ac:dyDescent="0.25">
      <c r="A231" t="s">
        <v>144</v>
      </c>
      <c r="B231" s="1">
        <v>2017</v>
      </c>
      <c r="C231">
        <v>111672</v>
      </c>
      <c r="D231">
        <v>158643</v>
      </c>
      <c r="E231">
        <v>9930</v>
      </c>
      <c r="F231">
        <v>0</v>
      </c>
      <c r="G231">
        <f t="shared" si="3"/>
        <v>9930</v>
      </c>
      <c r="H231">
        <v>112125</v>
      </c>
      <c r="I231">
        <v>99125</v>
      </c>
      <c r="J231">
        <v>154712</v>
      </c>
      <c r="K231">
        <v>208366</v>
      </c>
      <c r="L231">
        <v>101210</v>
      </c>
      <c r="M231">
        <v>467500</v>
      </c>
      <c r="N231">
        <v>0.42</v>
      </c>
      <c r="O231">
        <v>22917</v>
      </c>
      <c r="P231">
        <v>3.51</v>
      </c>
      <c r="Q231">
        <v>101224</v>
      </c>
      <c r="R231">
        <v>7.5</v>
      </c>
      <c r="S231">
        <v>232042</v>
      </c>
    </row>
    <row r="232" spans="1:19" x14ac:dyDescent="0.25">
      <c r="A232" t="s">
        <v>144</v>
      </c>
      <c r="B232" s="1">
        <v>2018</v>
      </c>
      <c r="C232">
        <v>104943</v>
      </c>
      <c r="D232">
        <v>163994</v>
      </c>
      <c r="E232">
        <v>4828</v>
      </c>
      <c r="F232">
        <v>0</v>
      </c>
      <c r="G232">
        <f t="shared" si="3"/>
        <v>4828</v>
      </c>
      <c r="H232">
        <v>138125</v>
      </c>
      <c r="I232">
        <v>125125</v>
      </c>
      <c r="J232">
        <v>153382</v>
      </c>
      <c r="K232">
        <v>214677</v>
      </c>
      <c r="L232">
        <v>96917</v>
      </c>
      <c r="M232">
        <v>472404</v>
      </c>
      <c r="N232">
        <v>0.51</v>
      </c>
      <c r="O232">
        <v>22085</v>
      </c>
      <c r="P232">
        <v>3.53</v>
      </c>
      <c r="Q232">
        <v>101118</v>
      </c>
      <c r="R232">
        <v>11.5</v>
      </c>
      <c r="S232">
        <v>242091</v>
      </c>
    </row>
    <row r="233" spans="1:19" x14ac:dyDescent="0.25">
      <c r="A233" t="s">
        <v>145</v>
      </c>
      <c r="B233" s="1">
        <v>2010</v>
      </c>
      <c r="C233">
        <v>1230300</v>
      </c>
      <c r="D233">
        <v>1239000</v>
      </c>
      <c r="E233">
        <v>223200</v>
      </c>
      <c r="F233">
        <v>8600</v>
      </c>
      <c r="G233">
        <f t="shared" si="3"/>
        <v>231800</v>
      </c>
      <c r="H233">
        <v>5793758</v>
      </c>
      <c r="I233">
        <v>3917805.5</v>
      </c>
      <c r="J233">
        <v>2375600</v>
      </c>
      <c r="K233">
        <v>1799600</v>
      </c>
      <c r="L233">
        <v>1706900</v>
      </c>
      <c r="M233">
        <v>4947900</v>
      </c>
      <c r="N233">
        <v>3.57</v>
      </c>
      <c r="O233">
        <v>462500</v>
      </c>
      <c r="P233">
        <v>6.18</v>
      </c>
      <c r="Q233">
        <v>711900</v>
      </c>
      <c r="R233">
        <v>2138.3000000000002</v>
      </c>
      <c r="S233">
        <v>717200</v>
      </c>
    </row>
    <row r="234" spans="1:19" x14ac:dyDescent="0.25">
      <c r="A234" t="s">
        <v>145</v>
      </c>
      <c r="B234" s="1">
        <v>2011</v>
      </c>
      <c r="C234">
        <v>1448800</v>
      </c>
      <c r="D234">
        <v>1090000</v>
      </c>
      <c r="E234">
        <v>236200</v>
      </c>
      <c r="F234">
        <v>9000</v>
      </c>
      <c r="G234">
        <f t="shared" si="3"/>
        <v>245200</v>
      </c>
      <c r="H234">
        <v>14011800</v>
      </c>
      <c r="I234">
        <v>9902779</v>
      </c>
      <c r="J234">
        <v>2971800</v>
      </c>
      <c r="K234">
        <v>1729500</v>
      </c>
      <c r="L234">
        <v>1848000</v>
      </c>
      <c r="M234">
        <v>6013000</v>
      </c>
      <c r="N234">
        <v>2.68</v>
      </c>
      <c r="O234">
        <v>608700</v>
      </c>
      <c r="P234">
        <v>9.27</v>
      </c>
      <c r="Q234">
        <v>679800</v>
      </c>
      <c r="R234">
        <v>2480.1999999999998</v>
      </c>
      <c r="S234">
        <v>2545100</v>
      </c>
    </row>
    <row r="235" spans="1:19" x14ac:dyDescent="0.25">
      <c r="A235" t="s">
        <v>145</v>
      </c>
      <c r="B235" s="1">
        <v>2012</v>
      </c>
      <c r="C235">
        <v>2250900</v>
      </c>
      <c r="D235">
        <v>1437700</v>
      </c>
      <c r="E235">
        <v>183800</v>
      </c>
      <c r="F235">
        <v>8700</v>
      </c>
      <c r="G235">
        <f t="shared" si="3"/>
        <v>192500</v>
      </c>
      <c r="H235">
        <v>13738049</v>
      </c>
      <c r="I235">
        <v>13874924.5</v>
      </c>
      <c r="J235">
        <v>3725200</v>
      </c>
      <c r="K235">
        <v>2091600</v>
      </c>
      <c r="L235">
        <v>2276400</v>
      </c>
      <c r="M235">
        <v>7041100</v>
      </c>
      <c r="N235">
        <v>4.32</v>
      </c>
      <c r="O235">
        <v>518100</v>
      </c>
      <c r="P235">
        <v>5.56</v>
      </c>
      <c r="Q235">
        <v>1139600</v>
      </c>
      <c r="R235">
        <v>1760</v>
      </c>
      <c r="S235">
        <v>3148200</v>
      </c>
    </row>
    <row r="236" spans="1:19" x14ac:dyDescent="0.25">
      <c r="A236" t="s">
        <v>145</v>
      </c>
      <c r="B236" s="1">
        <v>2013</v>
      </c>
      <c r="C236">
        <v>2242800</v>
      </c>
      <c r="D236">
        <v>1379800</v>
      </c>
      <c r="E236">
        <v>273300</v>
      </c>
      <c r="F236">
        <v>10300</v>
      </c>
      <c r="G236">
        <f t="shared" si="3"/>
        <v>283600</v>
      </c>
      <c r="H236">
        <v>10578297</v>
      </c>
      <c r="I236">
        <v>12158173</v>
      </c>
      <c r="J236">
        <v>4139400</v>
      </c>
      <c r="K236">
        <v>2169800</v>
      </c>
      <c r="L236">
        <v>2723200</v>
      </c>
      <c r="M236">
        <v>7888500</v>
      </c>
      <c r="N236">
        <v>3.68</v>
      </c>
      <c r="O236">
        <v>787600</v>
      </c>
      <c r="P236">
        <v>6.98</v>
      </c>
      <c r="Q236">
        <v>1242400</v>
      </c>
      <c r="R236">
        <v>1045</v>
      </c>
      <c r="S236">
        <v>3486500</v>
      </c>
    </row>
    <row r="237" spans="1:19" x14ac:dyDescent="0.25">
      <c r="A237" t="s">
        <v>145</v>
      </c>
      <c r="B237" s="1">
        <v>2014</v>
      </c>
      <c r="C237">
        <v>3186400</v>
      </c>
      <c r="D237">
        <v>1983300</v>
      </c>
      <c r="E237">
        <v>131600</v>
      </c>
      <c r="F237">
        <v>12700</v>
      </c>
      <c r="G237">
        <f t="shared" si="3"/>
        <v>144300</v>
      </c>
      <c r="H237">
        <v>8975525</v>
      </c>
      <c r="I237">
        <v>9776911</v>
      </c>
      <c r="J237">
        <v>4390000</v>
      </c>
      <c r="K237">
        <v>2752900</v>
      </c>
      <c r="L237">
        <v>2955400</v>
      </c>
      <c r="M237">
        <v>8985300</v>
      </c>
      <c r="N237">
        <v>3.69</v>
      </c>
      <c r="O237">
        <v>487200</v>
      </c>
      <c r="P237">
        <v>3.68</v>
      </c>
      <c r="Q237">
        <v>2180600</v>
      </c>
      <c r="R237">
        <v>195</v>
      </c>
      <c r="S237">
        <v>3450500</v>
      </c>
    </row>
    <row r="238" spans="1:19" x14ac:dyDescent="0.25">
      <c r="A238" t="s">
        <v>145</v>
      </c>
      <c r="B238" s="1">
        <v>2015</v>
      </c>
      <c r="C238">
        <v>3766200</v>
      </c>
      <c r="D238">
        <v>2271500</v>
      </c>
      <c r="E238">
        <v>391600</v>
      </c>
      <c r="F238">
        <v>13600</v>
      </c>
      <c r="G238">
        <f t="shared" si="3"/>
        <v>405200</v>
      </c>
      <c r="H238">
        <v>6310344</v>
      </c>
      <c r="I238">
        <v>7642934.5</v>
      </c>
      <c r="J238">
        <v>4477500</v>
      </c>
      <c r="K238">
        <v>3285200</v>
      </c>
      <c r="L238">
        <v>3784600</v>
      </c>
      <c r="M238">
        <v>9855600</v>
      </c>
      <c r="N238">
        <v>2.63</v>
      </c>
      <c r="O238">
        <v>573100</v>
      </c>
      <c r="P238">
        <v>3.72</v>
      </c>
      <c r="Q238">
        <v>2271400</v>
      </c>
      <c r="R238">
        <v>476.6</v>
      </c>
      <c r="S238">
        <v>3433100</v>
      </c>
    </row>
    <row r="239" spans="1:19" x14ac:dyDescent="0.25">
      <c r="A239" t="s">
        <v>145</v>
      </c>
      <c r="B239" s="1">
        <v>2016</v>
      </c>
      <c r="C239">
        <v>3945300</v>
      </c>
      <c r="D239">
        <v>2143600</v>
      </c>
      <c r="E239">
        <v>506200</v>
      </c>
      <c r="F239">
        <v>12600</v>
      </c>
      <c r="G239">
        <f t="shared" ref="G239:G295" si="4">E239+F239</f>
        <v>518800</v>
      </c>
      <c r="H239">
        <v>8966366</v>
      </c>
      <c r="I239">
        <v>7638355</v>
      </c>
      <c r="J239">
        <v>4382100</v>
      </c>
      <c r="K239">
        <v>3244600</v>
      </c>
      <c r="L239">
        <v>4260600</v>
      </c>
      <c r="M239">
        <v>10236600</v>
      </c>
      <c r="N239">
        <v>1.46</v>
      </c>
      <c r="O239">
        <v>730600</v>
      </c>
      <c r="P239">
        <v>4.42</v>
      </c>
      <c r="Q239">
        <v>1969700</v>
      </c>
      <c r="R239">
        <v>159.30000000000001</v>
      </c>
      <c r="S239">
        <v>3547700</v>
      </c>
    </row>
    <row r="240" spans="1:19" x14ac:dyDescent="0.25">
      <c r="A240" t="s">
        <v>145</v>
      </c>
      <c r="B240" s="1">
        <v>2017</v>
      </c>
      <c r="C240">
        <v>3600200</v>
      </c>
      <c r="D240">
        <v>2903000</v>
      </c>
      <c r="E240">
        <v>1482700</v>
      </c>
      <c r="F240">
        <v>18600</v>
      </c>
      <c r="G240">
        <f t="shared" si="4"/>
        <v>1501300</v>
      </c>
      <c r="H240">
        <v>16735441</v>
      </c>
      <c r="I240">
        <v>12850903.5</v>
      </c>
      <c r="J240">
        <v>4204600</v>
      </c>
      <c r="K240">
        <v>5000900</v>
      </c>
      <c r="L240">
        <v>3244900</v>
      </c>
      <c r="M240">
        <v>11321300</v>
      </c>
      <c r="N240">
        <v>2.3199999999999998</v>
      </c>
      <c r="O240">
        <v>1324010</v>
      </c>
      <c r="P240">
        <v>9.5399999999999991</v>
      </c>
      <c r="Q240">
        <v>2272300</v>
      </c>
      <c r="R240">
        <v>523.29999999999995</v>
      </c>
      <c r="S240">
        <v>5180600</v>
      </c>
    </row>
    <row r="241" spans="1:19" x14ac:dyDescent="0.25">
      <c r="A241" t="s">
        <v>145</v>
      </c>
      <c r="B241" s="1">
        <v>2018</v>
      </c>
      <c r="C241">
        <v>3388000</v>
      </c>
      <c r="D241">
        <v>1893300</v>
      </c>
      <c r="E241">
        <v>731600</v>
      </c>
      <c r="F241">
        <v>26800</v>
      </c>
      <c r="G241">
        <f t="shared" si="4"/>
        <v>758400</v>
      </c>
      <c r="H241">
        <v>9012160</v>
      </c>
      <c r="I241">
        <v>12873800.5</v>
      </c>
      <c r="J241">
        <v>4682700</v>
      </c>
      <c r="K241">
        <v>3517200</v>
      </c>
      <c r="L241">
        <v>3702700</v>
      </c>
      <c r="M241">
        <v>11121200</v>
      </c>
      <c r="N241">
        <v>3.29</v>
      </c>
      <c r="O241">
        <v>652700</v>
      </c>
      <c r="P241">
        <v>4.79</v>
      </c>
      <c r="Q241">
        <v>1565000</v>
      </c>
      <c r="R241">
        <v>451.6</v>
      </c>
      <c r="S241">
        <v>5312400</v>
      </c>
    </row>
    <row r="242" spans="1:19" x14ac:dyDescent="0.25">
      <c r="A242" t="s">
        <v>146</v>
      </c>
      <c r="B242" s="1">
        <v>2010</v>
      </c>
      <c r="C242">
        <v>351450</v>
      </c>
      <c r="D242">
        <v>287970</v>
      </c>
      <c r="E242">
        <v>8224</v>
      </c>
      <c r="F242">
        <v>14</v>
      </c>
      <c r="G242">
        <f t="shared" si="4"/>
        <v>8238</v>
      </c>
      <c r="H242">
        <v>203454</v>
      </c>
      <c r="I242">
        <v>273467</v>
      </c>
      <c r="J242">
        <v>192008</v>
      </c>
      <c r="K242">
        <v>392087</v>
      </c>
      <c r="L242">
        <v>394551</v>
      </c>
      <c r="M242">
        <v>684133</v>
      </c>
      <c r="N242">
        <v>2.64</v>
      </c>
      <c r="O242">
        <v>-1816</v>
      </c>
      <c r="P242">
        <v>-0.49</v>
      </c>
      <c r="Q242">
        <v>161103</v>
      </c>
      <c r="R242">
        <v>195.8</v>
      </c>
      <c r="S242">
        <v>128480</v>
      </c>
    </row>
    <row r="243" spans="1:19" x14ac:dyDescent="0.25">
      <c r="A243" t="s">
        <v>146</v>
      </c>
      <c r="B243" s="1">
        <v>2011</v>
      </c>
      <c r="C243">
        <v>353212</v>
      </c>
      <c r="D243">
        <v>250799</v>
      </c>
      <c r="E243">
        <v>3104</v>
      </c>
      <c r="F243">
        <v>0</v>
      </c>
      <c r="G243">
        <f t="shared" si="4"/>
        <v>3104</v>
      </c>
      <c r="H243">
        <v>122878</v>
      </c>
      <c r="I243">
        <v>163166</v>
      </c>
      <c r="J243">
        <v>173650</v>
      </c>
      <c r="K243">
        <v>387047</v>
      </c>
      <c r="L243">
        <v>401367</v>
      </c>
      <c r="M243">
        <v>649941</v>
      </c>
      <c r="N243">
        <v>1.55</v>
      </c>
      <c r="O243">
        <v>6202</v>
      </c>
      <c r="P243">
        <v>0.69</v>
      </c>
      <c r="Q243">
        <v>143733</v>
      </c>
      <c r="R243">
        <v>639.1</v>
      </c>
      <c r="S243">
        <v>104841</v>
      </c>
    </row>
    <row r="244" spans="1:19" x14ac:dyDescent="0.25">
      <c r="A244" t="s">
        <v>146</v>
      </c>
      <c r="B244" s="1">
        <v>2012</v>
      </c>
      <c r="C244">
        <v>330724</v>
      </c>
      <c r="D244">
        <v>211273</v>
      </c>
      <c r="E244">
        <v>3832</v>
      </c>
      <c r="F244">
        <v>0</v>
      </c>
      <c r="G244">
        <f t="shared" si="4"/>
        <v>3832</v>
      </c>
      <c r="H244">
        <v>77218</v>
      </c>
      <c r="I244">
        <v>100048</v>
      </c>
      <c r="J244">
        <v>153288</v>
      </c>
      <c r="K244">
        <v>335164</v>
      </c>
      <c r="L244">
        <v>328224</v>
      </c>
      <c r="M244">
        <v>567501</v>
      </c>
      <c r="N244">
        <v>1.1200000000000001</v>
      </c>
      <c r="O244">
        <v>12605</v>
      </c>
      <c r="P244">
        <v>1.89</v>
      </c>
      <c r="Q244">
        <v>149891</v>
      </c>
      <c r="R244">
        <v>370.7</v>
      </c>
      <c r="S244">
        <v>89386</v>
      </c>
    </row>
    <row r="245" spans="1:19" x14ac:dyDescent="0.25">
      <c r="A245" t="s">
        <v>146</v>
      </c>
      <c r="B245" s="1">
        <v>2013</v>
      </c>
      <c r="C245">
        <v>284846</v>
      </c>
      <c r="D245">
        <v>168880</v>
      </c>
      <c r="E245">
        <v>6011</v>
      </c>
      <c r="F245">
        <v>241</v>
      </c>
      <c r="G245">
        <f t="shared" si="4"/>
        <v>6252</v>
      </c>
      <c r="H245">
        <v>50334</v>
      </c>
      <c r="I245">
        <v>63776</v>
      </c>
      <c r="J245">
        <v>138187</v>
      </c>
      <c r="K245">
        <v>245642</v>
      </c>
      <c r="L245">
        <v>252588</v>
      </c>
      <c r="M245">
        <v>453638</v>
      </c>
      <c r="N245">
        <v>0.96</v>
      </c>
      <c r="O245">
        <v>-8131</v>
      </c>
      <c r="P245">
        <v>-1.78</v>
      </c>
      <c r="Q245">
        <v>139308</v>
      </c>
      <c r="R245">
        <v>659.9</v>
      </c>
      <c r="S245">
        <v>61676</v>
      </c>
    </row>
    <row r="246" spans="1:19" x14ac:dyDescent="0.25">
      <c r="A246" t="s">
        <v>146</v>
      </c>
      <c r="B246" s="1">
        <v>2014</v>
      </c>
      <c r="C246">
        <v>270464</v>
      </c>
      <c r="D246">
        <v>149657</v>
      </c>
      <c r="E246">
        <v>1352</v>
      </c>
      <c r="F246">
        <v>0</v>
      </c>
      <c r="G246">
        <f t="shared" si="4"/>
        <v>1352</v>
      </c>
      <c r="H246">
        <v>71873</v>
      </c>
      <c r="I246">
        <v>61103.5</v>
      </c>
      <c r="J246">
        <v>125638</v>
      </c>
      <c r="K246">
        <v>210451</v>
      </c>
      <c r="L246">
        <v>249101</v>
      </c>
      <c r="M246">
        <v>404349</v>
      </c>
      <c r="N246">
        <v>3.02</v>
      </c>
      <c r="O246">
        <v>-25070</v>
      </c>
      <c r="P246">
        <v>-5.98</v>
      </c>
      <c r="Q246">
        <v>134058</v>
      </c>
      <c r="R246">
        <v>995</v>
      </c>
      <c r="S246">
        <v>21002</v>
      </c>
    </row>
    <row r="247" spans="1:19" x14ac:dyDescent="0.25">
      <c r="A247" t="s">
        <v>146</v>
      </c>
      <c r="B247" s="1">
        <v>2015</v>
      </c>
      <c r="C247">
        <v>270560</v>
      </c>
      <c r="D247">
        <v>136886</v>
      </c>
      <c r="E247">
        <v>1958</v>
      </c>
      <c r="F247">
        <v>0</v>
      </c>
      <c r="G247">
        <f t="shared" si="4"/>
        <v>1958</v>
      </c>
      <c r="H247">
        <v>34348</v>
      </c>
      <c r="I247">
        <v>53110.5</v>
      </c>
      <c r="J247">
        <v>114035</v>
      </c>
      <c r="K247">
        <v>175879</v>
      </c>
      <c r="L247">
        <v>228951</v>
      </c>
      <c r="M247">
        <v>358596</v>
      </c>
      <c r="N247">
        <v>56.41</v>
      </c>
      <c r="O247">
        <v>-8684</v>
      </c>
      <c r="P247">
        <v>-2.4300000000000002</v>
      </c>
      <c r="Q247">
        <v>128713</v>
      </c>
      <c r="R247">
        <v>3443.2</v>
      </c>
      <c r="S247">
        <v>721</v>
      </c>
    </row>
    <row r="248" spans="1:19" x14ac:dyDescent="0.25">
      <c r="A248" t="s">
        <v>146</v>
      </c>
      <c r="B248" s="1">
        <v>2016</v>
      </c>
      <c r="C248">
        <v>270722</v>
      </c>
      <c r="D248">
        <v>132649</v>
      </c>
      <c r="E248">
        <v>504</v>
      </c>
      <c r="F248">
        <v>0</v>
      </c>
      <c r="G248">
        <f t="shared" si="4"/>
        <v>504</v>
      </c>
      <c r="H248">
        <v>65210</v>
      </c>
      <c r="I248">
        <v>49779</v>
      </c>
      <c r="J248">
        <v>104668</v>
      </c>
      <c r="K248">
        <v>167261</v>
      </c>
      <c r="L248">
        <v>242729</v>
      </c>
      <c r="M248">
        <v>340204</v>
      </c>
      <c r="N248">
        <v>-1.26</v>
      </c>
      <c r="O248">
        <v>-19282</v>
      </c>
      <c r="P248">
        <v>-5.64</v>
      </c>
      <c r="Q248">
        <v>125400</v>
      </c>
      <c r="R248">
        <v>609.6</v>
      </c>
      <c r="S248">
        <v>-28427</v>
      </c>
    </row>
    <row r="249" spans="1:19" x14ac:dyDescent="0.25">
      <c r="A249" t="s">
        <v>146</v>
      </c>
      <c r="B249" s="1">
        <v>2017</v>
      </c>
      <c r="C249">
        <v>200224</v>
      </c>
      <c r="D249">
        <v>89310</v>
      </c>
      <c r="E249">
        <v>622</v>
      </c>
      <c r="F249">
        <v>0</v>
      </c>
      <c r="G249">
        <f t="shared" si="4"/>
        <v>622</v>
      </c>
      <c r="H249">
        <v>84837</v>
      </c>
      <c r="I249">
        <v>75023.5</v>
      </c>
      <c r="J249">
        <v>92852</v>
      </c>
      <c r="K249">
        <v>121101</v>
      </c>
      <c r="L249">
        <v>233911</v>
      </c>
      <c r="M249">
        <v>281995</v>
      </c>
      <c r="N249">
        <v>-3.9</v>
      </c>
      <c r="O249">
        <v>13495</v>
      </c>
      <c r="P249">
        <v>4.1399999999999997</v>
      </c>
      <c r="Q249">
        <v>69022</v>
      </c>
      <c r="R249">
        <v>2972.1</v>
      </c>
      <c r="S249">
        <v>-21042</v>
      </c>
    </row>
    <row r="250" spans="1:19" x14ac:dyDescent="0.25">
      <c r="A250" t="s">
        <v>146</v>
      </c>
      <c r="B250" s="1">
        <v>2018</v>
      </c>
      <c r="C250">
        <v>216496</v>
      </c>
      <c r="D250">
        <v>108942</v>
      </c>
      <c r="E250">
        <v>1074</v>
      </c>
      <c r="F250">
        <v>0</v>
      </c>
      <c r="G250">
        <f t="shared" si="4"/>
        <v>1074</v>
      </c>
      <c r="H250">
        <v>53975</v>
      </c>
      <c r="I250">
        <v>69406</v>
      </c>
      <c r="J250">
        <v>86402</v>
      </c>
      <c r="K250">
        <v>144846</v>
      </c>
      <c r="L250">
        <v>238683</v>
      </c>
      <c r="M250">
        <v>299390</v>
      </c>
      <c r="N250">
        <v>-2.5</v>
      </c>
      <c r="O250">
        <v>-5920</v>
      </c>
      <c r="P250">
        <v>-2.1800000000000002</v>
      </c>
      <c r="Q250">
        <v>93022</v>
      </c>
      <c r="R250">
        <v>2947.2</v>
      </c>
      <c r="S250">
        <v>-32426</v>
      </c>
    </row>
    <row r="251" spans="1:19" x14ac:dyDescent="0.25">
      <c r="A251" t="s">
        <v>147</v>
      </c>
      <c r="B251" s="1">
        <v>2010</v>
      </c>
      <c r="C251">
        <v>0</v>
      </c>
      <c r="D251">
        <v>164769</v>
      </c>
      <c r="E251">
        <v>12020</v>
      </c>
      <c r="F251">
        <v>0</v>
      </c>
      <c r="G251">
        <f t="shared" si="4"/>
        <v>12020</v>
      </c>
      <c r="H251">
        <v>226800</v>
      </c>
      <c r="I251">
        <v>204855</v>
      </c>
      <c r="J251">
        <v>1044</v>
      </c>
      <c r="K251">
        <v>191425</v>
      </c>
      <c r="L251">
        <v>120884</v>
      </c>
      <c r="M251">
        <v>192921</v>
      </c>
      <c r="N251">
        <v>3.36</v>
      </c>
      <c r="O251">
        <v>34581</v>
      </c>
      <c r="P251">
        <v>14.53</v>
      </c>
      <c r="Q251">
        <v>0</v>
      </c>
      <c r="R251">
        <v>281.10000000000002</v>
      </c>
      <c r="S251">
        <v>72032</v>
      </c>
    </row>
    <row r="252" spans="1:19" x14ac:dyDescent="0.25">
      <c r="A252" t="s">
        <v>147</v>
      </c>
      <c r="B252" s="1">
        <v>2011</v>
      </c>
      <c r="C252">
        <v>0</v>
      </c>
      <c r="D252">
        <v>159211</v>
      </c>
      <c r="E252">
        <v>22751</v>
      </c>
      <c r="F252">
        <v>0</v>
      </c>
      <c r="G252">
        <f t="shared" si="4"/>
        <v>22751</v>
      </c>
      <c r="H252">
        <v>267120</v>
      </c>
      <c r="I252">
        <v>246960</v>
      </c>
      <c r="J252">
        <v>1127</v>
      </c>
      <c r="K252">
        <v>198823</v>
      </c>
      <c r="L252">
        <v>128701</v>
      </c>
      <c r="M252">
        <v>200264</v>
      </c>
      <c r="N252">
        <v>3.28</v>
      </c>
      <c r="O252">
        <v>34645</v>
      </c>
      <c r="P252">
        <v>12.32</v>
      </c>
      <c r="Q252">
        <v>0</v>
      </c>
      <c r="R252">
        <v>300.8</v>
      </c>
      <c r="S252">
        <v>71558</v>
      </c>
    </row>
    <row r="253" spans="1:19" x14ac:dyDescent="0.25">
      <c r="A253" t="s">
        <v>147</v>
      </c>
      <c r="B253" s="1">
        <v>2012</v>
      </c>
      <c r="C253">
        <v>0</v>
      </c>
      <c r="D253">
        <v>113308</v>
      </c>
      <c r="E253">
        <v>24506</v>
      </c>
      <c r="F253">
        <v>0</v>
      </c>
      <c r="G253">
        <f t="shared" si="4"/>
        <v>24506</v>
      </c>
      <c r="H253">
        <v>193620</v>
      </c>
      <c r="I253">
        <v>230370</v>
      </c>
      <c r="J253">
        <v>956</v>
      </c>
      <c r="K253">
        <v>155252</v>
      </c>
      <c r="L253">
        <v>90574</v>
      </c>
      <c r="M253">
        <v>156592</v>
      </c>
      <c r="N253">
        <v>4.3</v>
      </c>
      <c r="O253">
        <v>26496</v>
      </c>
      <c r="P253">
        <v>10.36</v>
      </c>
      <c r="Q253">
        <v>0</v>
      </c>
      <c r="R253">
        <v>146.1</v>
      </c>
      <c r="S253">
        <v>66014</v>
      </c>
    </row>
    <row r="254" spans="1:19" x14ac:dyDescent="0.25">
      <c r="A254" t="s">
        <v>147</v>
      </c>
      <c r="B254" s="1">
        <v>2013</v>
      </c>
      <c r="C254">
        <v>0</v>
      </c>
      <c r="D254">
        <v>147528</v>
      </c>
      <c r="E254">
        <v>18409</v>
      </c>
      <c r="F254">
        <v>348</v>
      </c>
      <c r="G254">
        <f t="shared" si="4"/>
        <v>18757</v>
      </c>
      <c r="H254">
        <v>206640</v>
      </c>
      <c r="I254">
        <v>200130</v>
      </c>
      <c r="J254">
        <v>1004</v>
      </c>
      <c r="K254">
        <v>181116</v>
      </c>
      <c r="L254">
        <v>103259</v>
      </c>
      <c r="M254">
        <v>182734</v>
      </c>
      <c r="N254">
        <v>2.54</v>
      </c>
      <c r="O254">
        <v>43994</v>
      </c>
      <c r="P254">
        <v>18.190000000000001</v>
      </c>
      <c r="Q254">
        <v>0</v>
      </c>
      <c r="R254">
        <v>76.900000000000006</v>
      </c>
      <c r="S254">
        <v>79470</v>
      </c>
    </row>
    <row r="255" spans="1:19" x14ac:dyDescent="0.25">
      <c r="A255" t="s">
        <v>147</v>
      </c>
      <c r="B255" s="1">
        <v>2014</v>
      </c>
      <c r="C255">
        <v>0</v>
      </c>
      <c r="D255">
        <v>132471</v>
      </c>
      <c r="E255">
        <v>20250</v>
      </c>
      <c r="F255">
        <v>252</v>
      </c>
      <c r="G255">
        <f t="shared" si="4"/>
        <v>20502</v>
      </c>
      <c r="H255">
        <v>230076</v>
      </c>
      <c r="I255">
        <v>218358</v>
      </c>
      <c r="J255">
        <v>20797</v>
      </c>
      <c r="K255">
        <v>171403</v>
      </c>
      <c r="L255">
        <v>96732</v>
      </c>
      <c r="M255">
        <v>182853</v>
      </c>
      <c r="N255">
        <v>2.89</v>
      </c>
      <c r="O255">
        <v>40856</v>
      </c>
      <c r="P255">
        <v>15.48</v>
      </c>
      <c r="Q255">
        <v>0</v>
      </c>
      <c r="R255">
        <v>72.099999999999994</v>
      </c>
      <c r="S255">
        <v>86121</v>
      </c>
    </row>
    <row r="256" spans="1:19" x14ac:dyDescent="0.25">
      <c r="A256" t="s">
        <v>147</v>
      </c>
      <c r="B256" s="1">
        <v>2015</v>
      </c>
      <c r="C256">
        <v>0</v>
      </c>
      <c r="D256">
        <v>128141</v>
      </c>
      <c r="E256">
        <v>24194</v>
      </c>
      <c r="F256">
        <v>4510</v>
      </c>
      <c r="G256">
        <f t="shared" si="4"/>
        <v>28704</v>
      </c>
      <c r="H256">
        <v>194796</v>
      </c>
      <c r="I256">
        <v>212436</v>
      </c>
      <c r="J256">
        <v>10454</v>
      </c>
      <c r="K256">
        <v>171376</v>
      </c>
      <c r="L256">
        <v>94823</v>
      </c>
      <c r="M256">
        <v>182585</v>
      </c>
      <c r="N256">
        <v>2.87</v>
      </c>
      <c r="O256">
        <v>33547</v>
      </c>
      <c r="P256">
        <v>12.77</v>
      </c>
      <c r="Q256">
        <v>0</v>
      </c>
      <c r="R256">
        <v>136.69999999999999</v>
      </c>
      <c r="S256">
        <v>87761</v>
      </c>
    </row>
    <row r="257" spans="1:19" x14ac:dyDescent="0.25">
      <c r="A257" t="s">
        <v>147</v>
      </c>
      <c r="B257" s="1">
        <v>2016</v>
      </c>
      <c r="C257">
        <v>0</v>
      </c>
      <c r="D257">
        <v>197738</v>
      </c>
      <c r="E257">
        <v>49833</v>
      </c>
      <c r="F257">
        <v>36</v>
      </c>
      <c r="G257">
        <f t="shared" si="4"/>
        <v>49869</v>
      </c>
      <c r="H257">
        <v>251664</v>
      </c>
      <c r="I257">
        <v>223230</v>
      </c>
      <c r="J257">
        <v>13740</v>
      </c>
      <c r="K257">
        <v>269066</v>
      </c>
      <c r="L257">
        <v>176710</v>
      </c>
      <c r="M257">
        <v>283388</v>
      </c>
      <c r="N257">
        <v>2.23</v>
      </c>
      <c r="O257">
        <v>58218</v>
      </c>
      <c r="P257">
        <v>17.46</v>
      </c>
      <c r="Q257">
        <v>0</v>
      </c>
      <c r="R257">
        <v>72.5</v>
      </c>
      <c r="S257">
        <v>106678</v>
      </c>
    </row>
    <row r="258" spans="1:19" x14ac:dyDescent="0.25">
      <c r="A258" t="s">
        <v>147</v>
      </c>
      <c r="B258" s="1">
        <v>2017</v>
      </c>
      <c r="C258">
        <v>6480</v>
      </c>
      <c r="D258">
        <v>210429</v>
      </c>
      <c r="E258">
        <v>69590</v>
      </c>
      <c r="F258">
        <v>11</v>
      </c>
      <c r="G258">
        <f t="shared" si="4"/>
        <v>69601</v>
      </c>
      <c r="H258">
        <v>411600</v>
      </c>
      <c r="I258">
        <v>331632</v>
      </c>
      <c r="J258">
        <v>17682</v>
      </c>
      <c r="K258">
        <v>297456</v>
      </c>
      <c r="L258">
        <v>190429</v>
      </c>
      <c r="M258">
        <v>315873</v>
      </c>
      <c r="N258">
        <v>2.92</v>
      </c>
      <c r="O258">
        <v>59295</v>
      </c>
      <c r="P258">
        <v>13.65</v>
      </c>
      <c r="Q258">
        <v>6480</v>
      </c>
      <c r="R258">
        <v>127.8</v>
      </c>
      <c r="S258">
        <v>118964</v>
      </c>
    </row>
    <row r="259" spans="1:19" x14ac:dyDescent="0.25">
      <c r="A259" t="s">
        <v>147</v>
      </c>
      <c r="B259" s="1">
        <v>2018</v>
      </c>
      <c r="C259">
        <v>5189</v>
      </c>
      <c r="D259">
        <v>239055</v>
      </c>
      <c r="E259">
        <v>61420</v>
      </c>
      <c r="F259">
        <v>233</v>
      </c>
      <c r="G259">
        <f t="shared" si="4"/>
        <v>61653</v>
      </c>
      <c r="H259">
        <v>446796</v>
      </c>
      <c r="I259">
        <v>429198</v>
      </c>
      <c r="J259">
        <v>17660</v>
      </c>
      <c r="K259">
        <v>347707</v>
      </c>
      <c r="L259">
        <v>219692</v>
      </c>
      <c r="M259">
        <v>365717</v>
      </c>
      <c r="N259">
        <v>3.45</v>
      </c>
      <c r="O259">
        <v>74146</v>
      </c>
      <c r="P259">
        <v>15.3</v>
      </c>
      <c r="Q259">
        <v>5189</v>
      </c>
      <c r="R259">
        <v>109.3</v>
      </c>
      <c r="S259">
        <v>140836</v>
      </c>
    </row>
    <row r="260" spans="1:19" x14ac:dyDescent="0.25">
      <c r="A260" t="s">
        <v>148</v>
      </c>
      <c r="B260" s="1">
        <v>2010</v>
      </c>
      <c r="C260">
        <v>487455</v>
      </c>
      <c r="D260">
        <v>410179</v>
      </c>
      <c r="E260">
        <v>39090</v>
      </c>
      <c r="F260">
        <v>0</v>
      </c>
      <c r="G260">
        <f t="shared" si="4"/>
        <v>39090</v>
      </c>
      <c r="H260">
        <v>960000</v>
      </c>
      <c r="I260">
        <v>996000</v>
      </c>
      <c r="J260">
        <v>314343</v>
      </c>
      <c r="K260">
        <v>629932</v>
      </c>
      <c r="L260">
        <v>684679</v>
      </c>
      <c r="M260">
        <v>1287697</v>
      </c>
      <c r="N260">
        <v>1.9</v>
      </c>
      <c r="O260">
        <v>82059</v>
      </c>
      <c r="P260">
        <v>4.84</v>
      </c>
      <c r="Q260">
        <v>37869</v>
      </c>
      <c r="R260">
        <v>260.2</v>
      </c>
      <c r="S260">
        <v>563256</v>
      </c>
    </row>
    <row r="261" spans="1:19" x14ac:dyDescent="0.25">
      <c r="A261" t="s">
        <v>148</v>
      </c>
      <c r="B261" s="1">
        <v>2011</v>
      </c>
      <c r="C261">
        <v>539602</v>
      </c>
      <c r="D261">
        <v>406509</v>
      </c>
      <c r="E261">
        <v>41694</v>
      </c>
      <c r="F261">
        <v>0</v>
      </c>
      <c r="G261">
        <f t="shared" si="4"/>
        <v>41694</v>
      </c>
      <c r="H261">
        <v>676800</v>
      </c>
      <c r="I261">
        <v>818400</v>
      </c>
      <c r="J261">
        <v>331149</v>
      </c>
      <c r="K261">
        <v>620232</v>
      </c>
      <c r="L261">
        <v>703493</v>
      </c>
      <c r="M261">
        <v>1332554</v>
      </c>
      <c r="N261">
        <v>1.75</v>
      </c>
      <c r="O261">
        <v>41308</v>
      </c>
      <c r="P261">
        <v>3.65</v>
      </c>
      <c r="Q261">
        <v>85248</v>
      </c>
      <c r="R261">
        <v>368.3</v>
      </c>
      <c r="S261">
        <v>542002</v>
      </c>
    </row>
    <row r="262" spans="1:19" x14ac:dyDescent="0.25">
      <c r="A262" t="s">
        <v>148</v>
      </c>
      <c r="B262" s="1">
        <v>2012</v>
      </c>
      <c r="C262">
        <v>493527</v>
      </c>
      <c r="D262">
        <v>371319</v>
      </c>
      <c r="E262">
        <v>29510</v>
      </c>
      <c r="F262">
        <v>0</v>
      </c>
      <c r="G262">
        <f t="shared" si="4"/>
        <v>29510</v>
      </c>
      <c r="H262">
        <v>509040</v>
      </c>
      <c r="I262">
        <v>592920</v>
      </c>
      <c r="J262">
        <v>322806</v>
      </c>
      <c r="K262">
        <v>520758</v>
      </c>
      <c r="L262">
        <v>634340</v>
      </c>
      <c r="M262">
        <v>1220443</v>
      </c>
      <c r="N262">
        <v>1.28</v>
      </c>
      <c r="O262">
        <v>-11630</v>
      </c>
      <c r="P262">
        <v>-0.05</v>
      </c>
      <c r="Q262">
        <v>82915</v>
      </c>
      <c r="R262">
        <v>112.2</v>
      </c>
      <c r="S262">
        <v>501403</v>
      </c>
    </row>
    <row r="263" spans="1:19" x14ac:dyDescent="0.25">
      <c r="A263" t="s">
        <v>148</v>
      </c>
      <c r="B263" s="1">
        <v>2013</v>
      </c>
      <c r="C263">
        <v>465439</v>
      </c>
      <c r="D263">
        <v>438488</v>
      </c>
      <c r="E263">
        <v>23756</v>
      </c>
      <c r="F263">
        <v>0</v>
      </c>
      <c r="G263">
        <f t="shared" si="4"/>
        <v>23756</v>
      </c>
      <c r="H263">
        <v>398400</v>
      </c>
      <c r="I263">
        <v>453720</v>
      </c>
      <c r="J263">
        <v>289170</v>
      </c>
      <c r="K263">
        <v>620081</v>
      </c>
      <c r="L263">
        <v>741736</v>
      </c>
      <c r="M263">
        <v>1274697</v>
      </c>
      <c r="N263">
        <v>0.92</v>
      </c>
      <c r="O263">
        <v>14222</v>
      </c>
      <c r="P263">
        <v>1.62</v>
      </c>
      <c r="Q263">
        <v>40011</v>
      </c>
      <c r="R263">
        <v>226.3</v>
      </c>
      <c r="S263">
        <v>492921</v>
      </c>
    </row>
    <row r="264" spans="1:19" x14ac:dyDescent="0.25">
      <c r="A264" t="s">
        <v>148</v>
      </c>
      <c r="B264" s="1">
        <v>2014</v>
      </c>
      <c r="C264">
        <v>446884</v>
      </c>
      <c r="D264">
        <v>449036</v>
      </c>
      <c r="E264">
        <v>29782</v>
      </c>
      <c r="F264">
        <v>0</v>
      </c>
      <c r="G264">
        <f t="shared" si="4"/>
        <v>29782</v>
      </c>
      <c r="H264">
        <v>496560</v>
      </c>
      <c r="I264">
        <v>447480</v>
      </c>
      <c r="J264">
        <v>261601</v>
      </c>
      <c r="K264">
        <v>614390</v>
      </c>
      <c r="L264">
        <v>726103</v>
      </c>
      <c r="M264">
        <v>1228035</v>
      </c>
      <c r="N264">
        <v>1.28</v>
      </c>
      <c r="O264">
        <v>-2467</v>
      </c>
      <c r="P264">
        <v>0.02</v>
      </c>
      <c r="Q264">
        <v>22022</v>
      </c>
      <c r="R264">
        <v>198</v>
      </c>
      <c r="S264">
        <v>479880</v>
      </c>
    </row>
    <row r="265" spans="1:19" x14ac:dyDescent="0.25">
      <c r="A265" t="s">
        <v>148</v>
      </c>
      <c r="B265" s="1">
        <v>2015</v>
      </c>
      <c r="C265">
        <v>450624</v>
      </c>
      <c r="D265">
        <v>423223</v>
      </c>
      <c r="E265">
        <v>13347</v>
      </c>
      <c r="F265">
        <v>0</v>
      </c>
      <c r="G265">
        <f t="shared" si="4"/>
        <v>13347</v>
      </c>
      <c r="H265">
        <v>192000</v>
      </c>
      <c r="I265">
        <v>344280</v>
      </c>
      <c r="J265">
        <v>235910</v>
      </c>
      <c r="K265">
        <v>577938</v>
      </c>
      <c r="L265">
        <v>704380</v>
      </c>
      <c r="M265">
        <v>1154506</v>
      </c>
      <c r="N265">
        <v>0.84</v>
      </c>
      <c r="O265">
        <v>-21343</v>
      </c>
      <c r="P265">
        <v>-1.2</v>
      </c>
      <c r="Q265">
        <v>19517</v>
      </c>
      <c r="R265">
        <v>469.6</v>
      </c>
      <c r="S265">
        <v>430580</v>
      </c>
    </row>
    <row r="266" spans="1:19" x14ac:dyDescent="0.25">
      <c r="A266" t="s">
        <v>148</v>
      </c>
      <c r="B266" s="1">
        <v>2016</v>
      </c>
      <c r="C266">
        <v>438855</v>
      </c>
      <c r="D266">
        <v>486877</v>
      </c>
      <c r="E266">
        <v>22497</v>
      </c>
      <c r="F266">
        <v>0</v>
      </c>
      <c r="G266">
        <f t="shared" si="4"/>
        <v>22497</v>
      </c>
      <c r="H266">
        <v>392400</v>
      </c>
      <c r="I266">
        <v>292200</v>
      </c>
      <c r="J266">
        <v>206939</v>
      </c>
      <c r="K266">
        <v>654699</v>
      </c>
      <c r="L266">
        <v>646912</v>
      </c>
      <c r="M266">
        <v>1183828</v>
      </c>
      <c r="N266">
        <v>0.41</v>
      </c>
      <c r="O266">
        <v>65957</v>
      </c>
      <c r="P266">
        <v>4.13</v>
      </c>
      <c r="Q266">
        <v>66433</v>
      </c>
      <c r="R266">
        <v>113.2</v>
      </c>
      <c r="S266">
        <v>470384</v>
      </c>
    </row>
    <row r="267" spans="1:19" x14ac:dyDescent="0.25">
      <c r="A267" t="s">
        <v>148</v>
      </c>
      <c r="B267" s="1">
        <v>2017</v>
      </c>
      <c r="C267">
        <v>392424</v>
      </c>
      <c r="D267">
        <v>427861</v>
      </c>
      <c r="E267">
        <v>78476</v>
      </c>
      <c r="F267">
        <v>30165</v>
      </c>
      <c r="G267">
        <f t="shared" si="4"/>
        <v>108641</v>
      </c>
      <c r="H267">
        <v>1363200</v>
      </c>
      <c r="I267">
        <v>877800</v>
      </c>
      <c r="J267">
        <v>178284</v>
      </c>
      <c r="K267">
        <v>668905</v>
      </c>
      <c r="L267">
        <v>625944</v>
      </c>
      <c r="M267">
        <v>1217426</v>
      </c>
      <c r="N267">
        <v>1.6</v>
      </c>
      <c r="O267" t="s">
        <v>1</v>
      </c>
      <c r="P267">
        <v>6.38</v>
      </c>
      <c r="Q267">
        <v>55814</v>
      </c>
      <c r="R267">
        <v>1930.6</v>
      </c>
      <c r="S267">
        <v>535569</v>
      </c>
    </row>
    <row r="268" spans="1:19" x14ac:dyDescent="0.25">
      <c r="A268" t="s">
        <v>148</v>
      </c>
      <c r="B268" s="1">
        <v>2018</v>
      </c>
      <c r="C268">
        <v>409281</v>
      </c>
      <c r="D268">
        <v>488429</v>
      </c>
      <c r="E268">
        <v>62297</v>
      </c>
      <c r="F268">
        <v>0</v>
      </c>
      <c r="G268">
        <f t="shared" si="4"/>
        <v>62297</v>
      </c>
      <c r="H268">
        <v>1017600</v>
      </c>
      <c r="I268">
        <v>1190400</v>
      </c>
      <c r="J268">
        <v>201641</v>
      </c>
      <c r="K268">
        <v>750691</v>
      </c>
      <c r="L268">
        <v>612318</v>
      </c>
      <c r="M268">
        <v>1297955</v>
      </c>
      <c r="N268">
        <v>3.2</v>
      </c>
      <c r="O268">
        <v>74811</v>
      </c>
      <c r="P268">
        <v>3.37</v>
      </c>
      <c r="Q268">
        <v>127009</v>
      </c>
      <c r="R268">
        <v>1820.2</v>
      </c>
      <c r="S268">
        <v>558528</v>
      </c>
    </row>
    <row r="269" spans="1:19" x14ac:dyDescent="0.25">
      <c r="A269" t="s">
        <v>149</v>
      </c>
      <c r="B269" s="1">
        <v>2010</v>
      </c>
      <c r="C269">
        <v>230875</v>
      </c>
      <c r="D269">
        <v>870343</v>
      </c>
      <c r="E269">
        <v>18807</v>
      </c>
      <c r="F269">
        <v>0</v>
      </c>
      <c r="G269">
        <f t="shared" si="4"/>
        <v>18807</v>
      </c>
      <c r="H269">
        <v>632359</v>
      </c>
      <c r="I269">
        <v>567507.5</v>
      </c>
      <c r="J269">
        <v>206495</v>
      </c>
      <c r="K269">
        <v>1133323</v>
      </c>
      <c r="L269">
        <v>435968</v>
      </c>
      <c r="M269">
        <v>1363682</v>
      </c>
      <c r="N269">
        <v>0.76</v>
      </c>
      <c r="O269">
        <v>94305</v>
      </c>
      <c r="P269">
        <v>4.78</v>
      </c>
      <c r="Q269">
        <v>230875</v>
      </c>
      <c r="R269">
        <v>34.1</v>
      </c>
      <c r="S269">
        <v>684274</v>
      </c>
    </row>
    <row r="270" spans="1:19" x14ac:dyDescent="0.25">
      <c r="A270" t="s">
        <v>149</v>
      </c>
      <c r="B270" s="1">
        <v>2011</v>
      </c>
      <c r="C270">
        <v>314175</v>
      </c>
      <c r="D270">
        <v>924250</v>
      </c>
      <c r="E270">
        <v>54141</v>
      </c>
      <c r="F270">
        <v>0</v>
      </c>
      <c r="G270">
        <f t="shared" si="4"/>
        <v>54141</v>
      </c>
      <c r="H270">
        <v>648516</v>
      </c>
      <c r="I270">
        <v>640437.5</v>
      </c>
      <c r="J270">
        <v>211366</v>
      </c>
      <c r="K270">
        <v>1201745</v>
      </c>
      <c r="L270">
        <v>413492</v>
      </c>
      <c r="M270">
        <v>1436711</v>
      </c>
      <c r="N270">
        <v>1.1200000000000001</v>
      </c>
      <c r="O270">
        <v>78367</v>
      </c>
      <c r="P270">
        <v>3.76</v>
      </c>
      <c r="Q270">
        <v>314175</v>
      </c>
      <c r="R270">
        <v>44.9</v>
      </c>
      <c r="S270">
        <v>695230</v>
      </c>
    </row>
    <row r="271" spans="1:19" x14ac:dyDescent="0.25">
      <c r="A271" t="s">
        <v>149</v>
      </c>
      <c r="B271" s="1">
        <v>2012</v>
      </c>
      <c r="C271">
        <v>306513</v>
      </c>
      <c r="D271">
        <v>898010</v>
      </c>
      <c r="E271">
        <v>37766</v>
      </c>
      <c r="F271">
        <v>0</v>
      </c>
      <c r="G271">
        <f t="shared" si="4"/>
        <v>37766</v>
      </c>
      <c r="H271">
        <v>442983</v>
      </c>
      <c r="I271">
        <v>545749.5</v>
      </c>
      <c r="J271">
        <v>211188</v>
      </c>
      <c r="K271">
        <v>1180780</v>
      </c>
      <c r="L271">
        <v>741062</v>
      </c>
      <c r="M271">
        <v>1406833</v>
      </c>
      <c r="N271">
        <v>0.97</v>
      </c>
      <c r="O271">
        <v>49738</v>
      </c>
      <c r="P271">
        <v>1.35</v>
      </c>
      <c r="Q271">
        <v>0</v>
      </c>
      <c r="R271">
        <v>18.3</v>
      </c>
      <c r="S271">
        <v>646608</v>
      </c>
    </row>
    <row r="272" spans="1:19" x14ac:dyDescent="0.25">
      <c r="A272" t="s">
        <v>149</v>
      </c>
      <c r="B272" s="1">
        <v>2013</v>
      </c>
      <c r="C272">
        <v>159503</v>
      </c>
      <c r="D272">
        <v>825398</v>
      </c>
      <c r="E272">
        <v>37460</v>
      </c>
      <c r="F272">
        <v>0</v>
      </c>
      <c r="G272">
        <f t="shared" si="4"/>
        <v>37460</v>
      </c>
      <c r="H272">
        <v>322955</v>
      </c>
      <c r="I272">
        <v>382969</v>
      </c>
      <c r="J272">
        <v>202551</v>
      </c>
      <c r="K272">
        <v>1120194</v>
      </c>
      <c r="L272">
        <v>669162</v>
      </c>
      <c r="M272">
        <v>1338191</v>
      </c>
      <c r="N272">
        <v>0.6</v>
      </c>
      <c r="O272">
        <v>32212</v>
      </c>
      <c r="P272">
        <v>1.55</v>
      </c>
      <c r="Q272">
        <v>0</v>
      </c>
      <c r="R272">
        <v>11.1</v>
      </c>
      <c r="S272">
        <v>649913</v>
      </c>
    </row>
    <row r="273" spans="1:19" x14ac:dyDescent="0.25">
      <c r="A273" t="s">
        <v>149</v>
      </c>
      <c r="B273" s="1">
        <v>2014</v>
      </c>
      <c r="C273">
        <v>82309</v>
      </c>
      <c r="D273">
        <v>784775</v>
      </c>
      <c r="E273">
        <v>74365</v>
      </c>
      <c r="F273">
        <v>0</v>
      </c>
      <c r="G273">
        <f t="shared" si="4"/>
        <v>74365</v>
      </c>
      <c r="H273">
        <v>387007</v>
      </c>
      <c r="I273">
        <v>354981</v>
      </c>
      <c r="J273">
        <v>200488</v>
      </c>
      <c r="K273">
        <v>1146460</v>
      </c>
      <c r="L273">
        <v>662453</v>
      </c>
      <c r="M273">
        <v>1363264</v>
      </c>
      <c r="N273">
        <v>0.59</v>
      </c>
      <c r="O273">
        <v>58499</v>
      </c>
      <c r="P273">
        <v>3.21</v>
      </c>
      <c r="Q273">
        <v>0</v>
      </c>
      <c r="R273">
        <v>16.899999999999999</v>
      </c>
      <c r="S273">
        <v>678292</v>
      </c>
    </row>
    <row r="274" spans="1:19" x14ac:dyDescent="0.25">
      <c r="A274" t="s">
        <v>149</v>
      </c>
      <c r="B274" s="1">
        <v>2015</v>
      </c>
      <c r="C274">
        <v>67481</v>
      </c>
      <c r="D274">
        <v>792112</v>
      </c>
      <c r="E274">
        <v>91296</v>
      </c>
      <c r="F274">
        <v>0</v>
      </c>
      <c r="G274">
        <f t="shared" si="4"/>
        <v>91296</v>
      </c>
      <c r="H274">
        <v>314093</v>
      </c>
      <c r="I274">
        <v>350550</v>
      </c>
      <c r="J274">
        <v>201995</v>
      </c>
      <c r="K274">
        <v>1145361</v>
      </c>
      <c r="L274">
        <v>654085</v>
      </c>
      <c r="M274">
        <v>1363036</v>
      </c>
      <c r="N274">
        <v>0.66</v>
      </c>
      <c r="O274">
        <v>51375</v>
      </c>
      <c r="P274">
        <v>2.4</v>
      </c>
      <c r="Q274">
        <v>0</v>
      </c>
      <c r="R274">
        <v>14.4</v>
      </c>
      <c r="S274">
        <v>689130</v>
      </c>
    </row>
    <row r="275" spans="1:19" x14ac:dyDescent="0.25">
      <c r="A275" t="s">
        <v>149</v>
      </c>
      <c r="B275" s="1">
        <v>2016</v>
      </c>
      <c r="C275">
        <v>98291</v>
      </c>
      <c r="D275">
        <v>757955</v>
      </c>
      <c r="E275">
        <v>96464</v>
      </c>
      <c r="F275">
        <v>0</v>
      </c>
      <c r="G275">
        <f t="shared" si="4"/>
        <v>96464</v>
      </c>
      <c r="H275">
        <v>332041</v>
      </c>
      <c r="I275">
        <v>323067</v>
      </c>
      <c r="J275">
        <v>187639</v>
      </c>
      <c r="K275">
        <v>1114594</v>
      </c>
      <c r="L275">
        <v>605806</v>
      </c>
      <c r="M275">
        <v>1317685</v>
      </c>
      <c r="N275">
        <v>0.47</v>
      </c>
      <c r="O275">
        <v>45505</v>
      </c>
      <c r="P275">
        <v>1.92</v>
      </c>
      <c r="Q275">
        <v>0</v>
      </c>
      <c r="R275">
        <v>22.9</v>
      </c>
      <c r="S275">
        <v>690241</v>
      </c>
    </row>
    <row r="276" spans="1:19" x14ac:dyDescent="0.25">
      <c r="A276" t="s">
        <v>149</v>
      </c>
      <c r="B276" s="1">
        <v>2017</v>
      </c>
      <c r="C276">
        <v>140001</v>
      </c>
      <c r="D276">
        <v>835253</v>
      </c>
      <c r="E276">
        <v>98587</v>
      </c>
      <c r="F276">
        <v>0</v>
      </c>
      <c r="G276">
        <f t="shared" si="4"/>
        <v>98587</v>
      </c>
      <c r="H276">
        <v>300632</v>
      </c>
      <c r="I276">
        <v>316336.5</v>
      </c>
      <c r="J276">
        <v>209300</v>
      </c>
      <c r="K276">
        <v>1225027</v>
      </c>
      <c r="L276">
        <v>736498</v>
      </c>
      <c r="M276">
        <v>1449548</v>
      </c>
      <c r="N276">
        <v>0.52</v>
      </c>
      <c r="O276">
        <v>39331</v>
      </c>
      <c r="P276">
        <v>1.1299999999999999</v>
      </c>
      <c r="Q276">
        <v>0</v>
      </c>
      <c r="R276">
        <v>47.3</v>
      </c>
      <c r="S276">
        <v>689326</v>
      </c>
    </row>
    <row r="277" spans="1:19" x14ac:dyDescent="0.25">
      <c r="A277" t="s">
        <v>149</v>
      </c>
      <c r="B277" s="1">
        <v>2018</v>
      </c>
      <c r="C277">
        <v>134777</v>
      </c>
      <c r="D277">
        <v>926863</v>
      </c>
      <c r="E277">
        <v>128294</v>
      </c>
      <c r="F277">
        <v>0</v>
      </c>
      <c r="G277">
        <f t="shared" si="4"/>
        <v>128294</v>
      </c>
      <c r="H277">
        <v>298276</v>
      </c>
      <c r="I277">
        <v>299454</v>
      </c>
      <c r="J277">
        <v>228497</v>
      </c>
      <c r="K277">
        <v>1368162</v>
      </c>
      <c r="L277">
        <v>897330</v>
      </c>
      <c r="M277">
        <v>1612118</v>
      </c>
      <c r="N277">
        <v>0.44</v>
      </c>
      <c r="O277">
        <v>54644</v>
      </c>
      <c r="P277">
        <v>0.91</v>
      </c>
      <c r="Q277">
        <v>0</v>
      </c>
      <c r="R277">
        <v>22.8</v>
      </c>
      <c r="S277">
        <v>689840</v>
      </c>
    </row>
    <row r="278" spans="1:19" x14ac:dyDescent="0.25">
      <c r="A278" t="s">
        <v>150</v>
      </c>
      <c r="B278" s="1">
        <v>2010</v>
      </c>
      <c r="C278">
        <v>0</v>
      </c>
      <c r="D278">
        <v>47970</v>
      </c>
      <c r="E278">
        <v>162479</v>
      </c>
      <c r="F278">
        <v>3914</v>
      </c>
      <c r="G278">
        <f t="shared" si="4"/>
        <v>166393</v>
      </c>
      <c r="H278">
        <v>819000</v>
      </c>
      <c r="I278">
        <v>765500</v>
      </c>
      <c r="J278">
        <v>127218</v>
      </c>
      <c r="K278">
        <v>349657</v>
      </c>
      <c r="L278">
        <v>82456</v>
      </c>
      <c r="M278">
        <v>495118</v>
      </c>
      <c r="N278">
        <v>1.75</v>
      </c>
      <c r="O278">
        <v>88930</v>
      </c>
      <c r="P278">
        <v>13.63</v>
      </c>
      <c r="Q278">
        <v>0</v>
      </c>
      <c r="R278">
        <v>14.5</v>
      </c>
      <c r="S278">
        <v>411362</v>
      </c>
    </row>
    <row r="279" spans="1:19" x14ac:dyDescent="0.25">
      <c r="A279" t="s">
        <v>150</v>
      </c>
      <c r="B279" s="1">
        <v>2011</v>
      </c>
      <c r="C279">
        <v>0</v>
      </c>
      <c r="D279">
        <v>55190</v>
      </c>
      <c r="E279">
        <v>177084</v>
      </c>
      <c r="F279">
        <v>5185</v>
      </c>
      <c r="G279">
        <f t="shared" si="4"/>
        <v>182269</v>
      </c>
      <c r="H279">
        <v>1155000</v>
      </c>
      <c r="I279">
        <v>987000</v>
      </c>
      <c r="J279">
        <v>129916</v>
      </c>
      <c r="K279">
        <v>370538</v>
      </c>
      <c r="L279">
        <v>82048</v>
      </c>
      <c r="M279">
        <v>518211</v>
      </c>
      <c r="N279">
        <v>1.9</v>
      </c>
      <c r="O279">
        <v>98952</v>
      </c>
      <c r="P279">
        <v>13.59</v>
      </c>
      <c r="Q279">
        <v>0</v>
      </c>
      <c r="R279">
        <v>58.4</v>
      </c>
      <c r="S279">
        <v>435195</v>
      </c>
    </row>
    <row r="280" spans="1:19" x14ac:dyDescent="0.25">
      <c r="A280" t="s">
        <v>150</v>
      </c>
      <c r="B280" s="1">
        <v>2012</v>
      </c>
      <c r="C280">
        <v>0</v>
      </c>
      <c r="D280">
        <v>66367</v>
      </c>
      <c r="E280">
        <v>201474</v>
      </c>
      <c r="F280">
        <v>6312</v>
      </c>
      <c r="G280">
        <f t="shared" si="4"/>
        <v>207786</v>
      </c>
      <c r="H280">
        <v>618000</v>
      </c>
      <c r="I280">
        <v>886500</v>
      </c>
      <c r="J280">
        <v>124993</v>
      </c>
      <c r="K280">
        <v>406294</v>
      </c>
      <c r="L280">
        <v>88832</v>
      </c>
      <c r="M280">
        <v>545687</v>
      </c>
      <c r="N280">
        <v>1.65</v>
      </c>
      <c r="O280">
        <v>95010</v>
      </c>
      <c r="P280">
        <v>12.4</v>
      </c>
      <c r="Q280">
        <v>0</v>
      </c>
      <c r="R280">
        <v>308.7</v>
      </c>
      <c r="S280">
        <v>456151</v>
      </c>
    </row>
    <row r="281" spans="1:19" x14ac:dyDescent="0.25">
      <c r="A281" t="s">
        <v>150</v>
      </c>
      <c r="B281" s="1">
        <v>2013</v>
      </c>
      <c r="C281">
        <v>0</v>
      </c>
      <c r="D281">
        <v>74063</v>
      </c>
      <c r="E281">
        <v>156277</v>
      </c>
      <c r="F281">
        <v>5844</v>
      </c>
      <c r="G281">
        <f t="shared" si="4"/>
        <v>162121</v>
      </c>
      <c r="H281">
        <v>715000</v>
      </c>
      <c r="I281">
        <v>666500</v>
      </c>
      <c r="J281">
        <v>117538</v>
      </c>
      <c r="K281">
        <v>339742</v>
      </c>
      <c r="L281">
        <v>89688</v>
      </c>
      <c r="M281">
        <v>467588</v>
      </c>
      <c r="N281">
        <v>1.66</v>
      </c>
      <c r="O281">
        <v>75883</v>
      </c>
      <c r="P281">
        <v>10.07</v>
      </c>
      <c r="Q281">
        <v>0</v>
      </c>
      <c r="R281">
        <v>0.9</v>
      </c>
      <c r="S281">
        <v>377154</v>
      </c>
    </row>
    <row r="282" spans="1:19" x14ac:dyDescent="0.25">
      <c r="A282" t="s">
        <v>150</v>
      </c>
      <c r="B282" s="1">
        <v>2014</v>
      </c>
      <c r="C282">
        <v>0</v>
      </c>
      <c r="D282">
        <v>81411</v>
      </c>
      <c r="E282">
        <v>204490</v>
      </c>
      <c r="F282">
        <v>5375</v>
      </c>
      <c r="G282">
        <f t="shared" si="4"/>
        <v>209865</v>
      </c>
      <c r="H282">
        <v>710000</v>
      </c>
      <c r="I282">
        <v>712500</v>
      </c>
      <c r="J282">
        <v>118837</v>
      </c>
      <c r="K282">
        <v>413140</v>
      </c>
      <c r="L282">
        <v>158400</v>
      </c>
      <c r="M282">
        <v>540857</v>
      </c>
      <c r="N282">
        <v>2.1</v>
      </c>
      <c r="O282">
        <v>113925</v>
      </c>
      <c r="P282">
        <v>15.51</v>
      </c>
      <c r="Q282">
        <v>0</v>
      </c>
      <c r="R282">
        <v>1.5</v>
      </c>
      <c r="S282">
        <v>380374</v>
      </c>
    </row>
    <row r="283" spans="1:19" x14ac:dyDescent="0.25">
      <c r="A283" t="s">
        <v>150</v>
      </c>
      <c r="B283" s="1">
        <v>2015</v>
      </c>
      <c r="C283">
        <v>1</v>
      </c>
      <c r="D283">
        <v>115590</v>
      </c>
      <c r="E283">
        <v>208610</v>
      </c>
      <c r="F283">
        <v>6006</v>
      </c>
      <c r="G283">
        <f t="shared" si="4"/>
        <v>214616</v>
      </c>
      <c r="H283">
        <v>850000</v>
      </c>
      <c r="I283">
        <v>780000</v>
      </c>
      <c r="J283">
        <v>111343</v>
      </c>
      <c r="K283">
        <v>407030</v>
      </c>
      <c r="L283">
        <v>129112</v>
      </c>
      <c r="M283">
        <v>527686</v>
      </c>
      <c r="N283">
        <v>1.96</v>
      </c>
      <c r="O283">
        <v>140800</v>
      </c>
      <c r="P283">
        <v>18.18</v>
      </c>
      <c r="Q283">
        <v>0</v>
      </c>
      <c r="R283">
        <v>1</v>
      </c>
      <c r="S283">
        <v>397480</v>
      </c>
    </row>
    <row r="284" spans="1:19" x14ac:dyDescent="0.25">
      <c r="A284" t="s">
        <v>150</v>
      </c>
      <c r="B284" s="1">
        <v>2016</v>
      </c>
      <c r="C284">
        <v>267</v>
      </c>
      <c r="D284">
        <v>215805</v>
      </c>
      <c r="E284">
        <v>45187</v>
      </c>
      <c r="F284">
        <v>2592</v>
      </c>
      <c r="G284">
        <f t="shared" si="4"/>
        <v>47779</v>
      </c>
      <c r="H284">
        <v>1210000</v>
      </c>
      <c r="I284">
        <v>1030000</v>
      </c>
      <c r="J284">
        <v>98263</v>
      </c>
      <c r="K284">
        <v>383924</v>
      </c>
      <c r="L284">
        <v>171883</v>
      </c>
      <c r="M284">
        <v>491619</v>
      </c>
      <c r="N284">
        <v>3.07</v>
      </c>
      <c r="O284">
        <v>129563</v>
      </c>
      <c r="P284">
        <v>17.170000000000002</v>
      </c>
      <c r="Q284">
        <v>0</v>
      </c>
      <c r="R284">
        <v>2</v>
      </c>
      <c r="S284">
        <v>315698</v>
      </c>
    </row>
    <row r="285" spans="1:19" x14ac:dyDescent="0.25">
      <c r="A285" t="s">
        <v>150</v>
      </c>
      <c r="B285" s="1">
        <v>2017</v>
      </c>
      <c r="C285">
        <v>97267</v>
      </c>
      <c r="D285">
        <v>217577</v>
      </c>
      <c r="E285">
        <v>26507</v>
      </c>
      <c r="F285">
        <v>94</v>
      </c>
      <c r="G285">
        <f t="shared" si="4"/>
        <v>26601</v>
      </c>
      <c r="H285">
        <v>1400000</v>
      </c>
      <c r="I285">
        <v>1305000</v>
      </c>
      <c r="J285">
        <v>88041</v>
      </c>
      <c r="K285">
        <v>350395</v>
      </c>
      <c r="L285">
        <v>211787</v>
      </c>
      <c r="M285">
        <v>447356</v>
      </c>
      <c r="N285">
        <v>5.59</v>
      </c>
      <c r="O285">
        <v>101518</v>
      </c>
      <c r="P285">
        <v>14.64</v>
      </c>
      <c r="Q285">
        <v>0</v>
      </c>
      <c r="R285">
        <v>4.5</v>
      </c>
      <c r="S285">
        <v>233499</v>
      </c>
    </row>
    <row r="286" spans="1:19" x14ac:dyDescent="0.25">
      <c r="A286" t="s">
        <v>150</v>
      </c>
      <c r="B286" s="1">
        <v>2018</v>
      </c>
      <c r="C286">
        <v>49028</v>
      </c>
      <c r="D286">
        <v>221400</v>
      </c>
      <c r="E286">
        <v>26637</v>
      </c>
      <c r="F286">
        <v>0</v>
      </c>
      <c r="G286">
        <f t="shared" si="4"/>
        <v>26637</v>
      </c>
      <c r="H286">
        <v>1000000</v>
      </c>
      <c r="I286">
        <v>1200000</v>
      </c>
      <c r="J286">
        <v>83307</v>
      </c>
      <c r="K286">
        <v>390844</v>
      </c>
      <c r="L286">
        <v>205670</v>
      </c>
      <c r="M286">
        <v>481715</v>
      </c>
      <c r="N286">
        <v>5.98</v>
      </c>
      <c r="O286">
        <v>57778</v>
      </c>
      <c r="P286">
        <v>8.76</v>
      </c>
      <c r="Q286">
        <v>0</v>
      </c>
      <c r="R286">
        <v>23.6</v>
      </c>
      <c r="S286">
        <v>272244</v>
      </c>
    </row>
    <row r="287" spans="1:19" x14ac:dyDescent="0.25">
      <c r="A287" t="s">
        <v>151</v>
      </c>
      <c r="B287" s="1">
        <v>2010</v>
      </c>
      <c r="C287">
        <v>93903</v>
      </c>
      <c r="D287">
        <v>239331</v>
      </c>
      <c r="E287">
        <v>13421</v>
      </c>
      <c r="F287">
        <v>270</v>
      </c>
      <c r="G287">
        <f t="shared" si="4"/>
        <v>13691</v>
      </c>
      <c r="H287">
        <v>156800</v>
      </c>
      <c r="I287">
        <v>141920</v>
      </c>
      <c r="J287">
        <v>1637</v>
      </c>
      <c r="K287">
        <v>335304</v>
      </c>
      <c r="L287">
        <v>224521</v>
      </c>
      <c r="M287">
        <v>336958</v>
      </c>
      <c r="N287">
        <v>1.36</v>
      </c>
      <c r="O287">
        <v>25170</v>
      </c>
      <c r="P287">
        <v>5.55</v>
      </c>
      <c r="Q287">
        <v>0</v>
      </c>
      <c r="R287">
        <v>17</v>
      </c>
      <c r="S287">
        <v>111507</v>
      </c>
    </row>
    <row r="288" spans="1:19" x14ac:dyDescent="0.25">
      <c r="A288" t="s">
        <v>151</v>
      </c>
      <c r="B288" s="1">
        <v>2011</v>
      </c>
      <c r="C288">
        <v>116895</v>
      </c>
      <c r="D288">
        <v>260446</v>
      </c>
      <c r="E288">
        <v>1078</v>
      </c>
      <c r="F288">
        <v>0</v>
      </c>
      <c r="G288">
        <f t="shared" si="4"/>
        <v>1078</v>
      </c>
      <c r="H288">
        <v>149760</v>
      </c>
      <c r="I288">
        <v>153280</v>
      </c>
      <c r="J288">
        <v>1418</v>
      </c>
      <c r="K288">
        <v>380217</v>
      </c>
      <c r="L288">
        <v>258145</v>
      </c>
      <c r="M288">
        <v>381645</v>
      </c>
      <c r="N288">
        <v>1.29</v>
      </c>
      <c r="O288">
        <v>27133</v>
      </c>
      <c r="P288">
        <v>5.2</v>
      </c>
      <c r="Q288">
        <v>0</v>
      </c>
      <c r="R288">
        <v>25.9</v>
      </c>
      <c r="S288">
        <v>122570</v>
      </c>
    </row>
    <row r="289" spans="1:19" x14ac:dyDescent="0.25">
      <c r="A289" t="s">
        <v>151</v>
      </c>
      <c r="B289" s="1">
        <v>2012</v>
      </c>
      <c r="C289">
        <v>71288</v>
      </c>
      <c r="D289">
        <v>219176</v>
      </c>
      <c r="E289">
        <v>8282</v>
      </c>
      <c r="F289">
        <v>0</v>
      </c>
      <c r="G289">
        <f t="shared" si="4"/>
        <v>8282</v>
      </c>
      <c r="H289">
        <v>96256</v>
      </c>
      <c r="I289">
        <v>123008</v>
      </c>
      <c r="J289">
        <v>1237</v>
      </c>
      <c r="K289">
        <v>297682</v>
      </c>
      <c r="L289">
        <v>168598</v>
      </c>
      <c r="M289">
        <v>301406</v>
      </c>
      <c r="N289">
        <v>1.1000000000000001</v>
      </c>
      <c r="O289">
        <v>27530</v>
      </c>
      <c r="P289">
        <v>5.5</v>
      </c>
      <c r="Q289">
        <v>0</v>
      </c>
      <c r="R289">
        <v>5.4</v>
      </c>
      <c r="S289">
        <v>131878</v>
      </c>
    </row>
    <row r="290" spans="1:19" x14ac:dyDescent="0.25">
      <c r="A290" t="s">
        <v>151</v>
      </c>
      <c r="B290" s="1">
        <v>2013</v>
      </c>
      <c r="C290">
        <v>78720</v>
      </c>
      <c r="D290">
        <v>212553</v>
      </c>
      <c r="E290">
        <v>4231</v>
      </c>
      <c r="F290">
        <v>28</v>
      </c>
      <c r="G290">
        <f t="shared" si="4"/>
        <v>4259</v>
      </c>
      <c r="H290">
        <v>83200</v>
      </c>
      <c r="I290">
        <v>89728</v>
      </c>
      <c r="J290">
        <v>1137</v>
      </c>
      <c r="K290">
        <v>285282</v>
      </c>
      <c r="L290">
        <v>151625</v>
      </c>
      <c r="M290">
        <v>288899</v>
      </c>
      <c r="N290">
        <v>0.63</v>
      </c>
      <c r="O290">
        <v>21621</v>
      </c>
      <c r="P290">
        <v>4.97</v>
      </c>
      <c r="Q290">
        <v>0</v>
      </c>
      <c r="R290">
        <v>5.6</v>
      </c>
      <c r="S290">
        <v>137274</v>
      </c>
    </row>
    <row r="291" spans="1:19" x14ac:dyDescent="0.25">
      <c r="A291" t="s">
        <v>151</v>
      </c>
      <c r="B291" s="1">
        <v>2014</v>
      </c>
      <c r="C291">
        <v>111668</v>
      </c>
      <c r="D291">
        <v>211589</v>
      </c>
      <c r="E291">
        <v>6367</v>
      </c>
      <c r="F291">
        <v>-5357</v>
      </c>
      <c r="G291">
        <f t="shared" si="4"/>
        <v>1010</v>
      </c>
      <c r="H291">
        <v>88560</v>
      </c>
      <c r="I291">
        <v>85880</v>
      </c>
      <c r="J291">
        <v>909</v>
      </c>
      <c r="K291">
        <v>303704</v>
      </c>
      <c r="L291">
        <v>180013</v>
      </c>
      <c r="M291">
        <v>307088</v>
      </c>
      <c r="N291">
        <v>0.77</v>
      </c>
      <c r="O291">
        <v>2922</v>
      </c>
      <c r="P291">
        <v>-0.01</v>
      </c>
      <c r="Q291">
        <v>0</v>
      </c>
      <c r="R291">
        <v>12.3</v>
      </c>
      <c r="S291">
        <v>127075</v>
      </c>
    </row>
    <row r="292" spans="1:19" x14ac:dyDescent="0.25">
      <c r="A292" t="s">
        <v>151</v>
      </c>
      <c r="B292" s="1">
        <v>2015</v>
      </c>
      <c r="C292">
        <v>110955</v>
      </c>
      <c r="D292">
        <v>509772</v>
      </c>
      <c r="E292">
        <v>65192</v>
      </c>
      <c r="F292">
        <v>0</v>
      </c>
      <c r="G292">
        <f t="shared" si="4"/>
        <v>65192</v>
      </c>
      <c r="H292">
        <v>53760</v>
      </c>
      <c r="I292">
        <v>71160</v>
      </c>
      <c r="J292">
        <v>990</v>
      </c>
      <c r="K292">
        <v>646453</v>
      </c>
      <c r="L292">
        <v>502943</v>
      </c>
      <c r="M292">
        <v>650512</v>
      </c>
      <c r="N292">
        <v>0.52</v>
      </c>
      <c r="O292">
        <v>35525</v>
      </c>
      <c r="P292">
        <v>5.2</v>
      </c>
      <c r="Q292">
        <v>0</v>
      </c>
      <c r="R292">
        <v>9.9</v>
      </c>
      <c r="S292">
        <v>147569</v>
      </c>
    </row>
    <row r="293" spans="1:19" x14ac:dyDescent="0.25">
      <c r="A293" t="s">
        <v>151</v>
      </c>
      <c r="B293" s="1">
        <v>2016</v>
      </c>
      <c r="C293">
        <v>90167</v>
      </c>
      <c r="D293">
        <v>272823</v>
      </c>
      <c r="E293">
        <v>7190</v>
      </c>
      <c r="F293">
        <v>107</v>
      </c>
      <c r="G293">
        <f t="shared" si="4"/>
        <v>7297</v>
      </c>
      <c r="H293">
        <v>87952</v>
      </c>
      <c r="I293">
        <v>70856</v>
      </c>
      <c r="J293">
        <v>924</v>
      </c>
      <c r="K293">
        <v>356912</v>
      </c>
      <c r="L293">
        <v>208951</v>
      </c>
      <c r="M293">
        <v>360905</v>
      </c>
      <c r="N293">
        <v>0.34</v>
      </c>
      <c r="O293">
        <v>19517</v>
      </c>
      <c r="P293">
        <v>2.56</v>
      </c>
      <c r="Q293" t="s">
        <v>1</v>
      </c>
      <c r="R293">
        <v>11.5</v>
      </c>
      <c r="S293">
        <v>151953</v>
      </c>
    </row>
    <row r="294" spans="1:19" x14ac:dyDescent="0.25">
      <c r="A294" t="s">
        <v>151</v>
      </c>
      <c r="B294" s="1">
        <v>2017</v>
      </c>
      <c r="C294">
        <v>140136</v>
      </c>
      <c r="D294">
        <v>313101</v>
      </c>
      <c r="E294">
        <v>2094</v>
      </c>
      <c r="F294">
        <v>0</v>
      </c>
      <c r="G294">
        <f t="shared" si="4"/>
        <v>2094</v>
      </c>
      <c r="H294">
        <v>91200</v>
      </c>
      <c r="I294">
        <v>89576</v>
      </c>
      <c r="J294">
        <v>1113</v>
      </c>
      <c r="K294">
        <v>400582</v>
      </c>
      <c r="L294">
        <v>242978</v>
      </c>
      <c r="M294">
        <v>404760</v>
      </c>
      <c r="N294">
        <v>0.71</v>
      </c>
      <c r="O294">
        <v>23888</v>
      </c>
      <c r="P294">
        <v>4.22</v>
      </c>
      <c r="Q294" t="s">
        <v>1</v>
      </c>
      <c r="R294">
        <v>18.3</v>
      </c>
      <c r="S294">
        <v>161782</v>
      </c>
    </row>
    <row r="295" spans="1:19" x14ac:dyDescent="0.25">
      <c r="A295" t="s">
        <v>151</v>
      </c>
      <c r="B295" s="1">
        <v>2018</v>
      </c>
      <c r="C295">
        <v>121962</v>
      </c>
      <c r="D295">
        <v>325991</v>
      </c>
      <c r="E295">
        <v>1054</v>
      </c>
      <c r="F295">
        <v>0</v>
      </c>
      <c r="G295">
        <f t="shared" si="4"/>
        <v>1054</v>
      </c>
      <c r="H295">
        <v>72640</v>
      </c>
      <c r="I295">
        <v>81920</v>
      </c>
      <c r="J295">
        <v>1038</v>
      </c>
      <c r="K295">
        <v>387746</v>
      </c>
      <c r="L295">
        <v>230195</v>
      </c>
      <c r="M295">
        <v>391848</v>
      </c>
      <c r="N295">
        <v>0.55000000000000004</v>
      </c>
      <c r="O295">
        <v>10757</v>
      </c>
      <c r="P295">
        <v>1.87</v>
      </c>
      <c r="Q295" t="s">
        <v>1</v>
      </c>
      <c r="R295">
        <v>9.5</v>
      </c>
      <c r="S295">
        <v>161653</v>
      </c>
    </row>
    <row r="296" spans="1:19" x14ac:dyDescent="0.25">
      <c r="A296" t="s">
        <v>152</v>
      </c>
      <c r="B296" s="1">
        <v>2010</v>
      </c>
      <c r="C296">
        <v>353300</v>
      </c>
      <c r="D296">
        <v>305093</v>
      </c>
      <c r="E296">
        <v>23041</v>
      </c>
      <c r="F296">
        <v>1029</v>
      </c>
      <c r="G296">
        <f t="shared" ref="G296:G349" si="5">E296+F296</f>
        <v>24070</v>
      </c>
      <c r="H296">
        <v>2034000</v>
      </c>
      <c r="I296">
        <v>1695000</v>
      </c>
      <c r="J296">
        <v>383832</v>
      </c>
      <c r="K296">
        <v>592333</v>
      </c>
      <c r="L296">
        <v>367104</v>
      </c>
      <c r="M296">
        <v>999995</v>
      </c>
      <c r="N296">
        <v>3.16</v>
      </c>
      <c r="O296">
        <v>112308</v>
      </c>
      <c r="P296">
        <v>8.7899999999999991</v>
      </c>
      <c r="Q296">
        <v>183488</v>
      </c>
      <c r="R296">
        <v>26.8</v>
      </c>
      <c r="S296">
        <v>448726</v>
      </c>
    </row>
    <row r="297" spans="1:19" x14ac:dyDescent="0.25">
      <c r="A297" t="s">
        <v>152</v>
      </c>
      <c r="B297" s="1">
        <v>2011</v>
      </c>
      <c r="C297">
        <v>277810</v>
      </c>
      <c r="D297">
        <v>325698</v>
      </c>
      <c r="E297">
        <v>5900</v>
      </c>
      <c r="F297">
        <v>617</v>
      </c>
      <c r="G297">
        <f t="shared" si="5"/>
        <v>6517</v>
      </c>
      <c r="H297">
        <v>2100600</v>
      </c>
      <c r="I297">
        <v>2067300</v>
      </c>
      <c r="J297">
        <v>375575</v>
      </c>
      <c r="K297">
        <v>576885</v>
      </c>
      <c r="L297">
        <v>304575</v>
      </c>
      <c r="M297">
        <v>974416</v>
      </c>
      <c r="N297">
        <v>4.7699999999999996</v>
      </c>
      <c r="O297">
        <v>113321</v>
      </c>
      <c r="P297">
        <v>8.0500000000000007</v>
      </c>
      <c r="Q297">
        <v>178500</v>
      </c>
      <c r="R297">
        <v>71.8</v>
      </c>
      <c r="S297">
        <v>490753</v>
      </c>
    </row>
    <row r="298" spans="1:19" x14ac:dyDescent="0.25">
      <c r="A298" t="s">
        <v>152</v>
      </c>
      <c r="B298" s="1">
        <v>2012</v>
      </c>
      <c r="C298">
        <v>241893</v>
      </c>
      <c r="D298">
        <v>362693</v>
      </c>
      <c r="E298">
        <v>4900</v>
      </c>
      <c r="F298">
        <v>287</v>
      </c>
      <c r="G298">
        <f t="shared" si="5"/>
        <v>5187</v>
      </c>
      <c r="H298">
        <v>2412000</v>
      </c>
      <c r="I298">
        <v>2256300</v>
      </c>
      <c r="J298">
        <v>370439</v>
      </c>
      <c r="K298">
        <v>641947</v>
      </c>
      <c r="L298">
        <v>410379</v>
      </c>
      <c r="M298">
        <v>1036888</v>
      </c>
      <c r="N298">
        <v>3.48</v>
      </c>
      <c r="O298">
        <v>145678</v>
      </c>
      <c r="P298">
        <v>10.130000000000001</v>
      </c>
      <c r="Q298">
        <v>89990</v>
      </c>
      <c r="R298">
        <v>5.3</v>
      </c>
      <c r="S298">
        <v>536022</v>
      </c>
    </row>
    <row r="299" spans="1:19" x14ac:dyDescent="0.25">
      <c r="A299" t="s">
        <v>152</v>
      </c>
      <c r="B299" s="1">
        <v>2013</v>
      </c>
      <c r="C299">
        <v>170695</v>
      </c>
      <c r="D299">
        <v>371767</v>
      </c>
      <c r="E299">
        <v>2728</v>
      </c>
      <c r="F299">
        <v>21</v>
      </c>
      <c r="G299">
        <f t="shared" si="5"/>
        <v>2749</v>
      </c>
      <c r="H299">
        <v>2340000</v>
      </c>
      <c r="I299">
        <v>2376000</v>
      </c>
      <c r="J299">
        <v>370971</v>
      </c>
      <c r="K299">
        <v>644865</v>
      </c>
      <c r="L299">
        <v>431992</v>
      </c>
      <c r="M299">
        <v>1041860</v>
      </c>
      <c r="N299">
        <v>4.43</v>
      </c>
      <c r="O299">
        <v>174804</v>
      </c>
      <c r="P299">
        <v>11.76</v>
      </c>
      <c r="Q299">
        <v>26719</v>
      </c>
      <c r="R299">
        <v>3.5</v>
      </c>
      <c r="S299">
        <v>513382</v>
      </c>
    </row>
    <row r="300" spans="1:19" x14ac:dyDescent="0.25">
      <c r="A300" t="s">
        <v>152</v>
      </c>
      <c r="B300" s="1">
        <v>2014</v>
      </c>
      <c r="C300">
        <v>201013</v>
      </c>
      <c r="D300">
        <v>400006</v>
      </c>
      <c r="E300">
        <v>2635</v>
      </c>
      <c r="F300">
        <v>168</v>
      </c>
      <c r="G300">
        <f t="shared" si="5"/>
        <v>2803</v>
      </c>
      <c r="H300">
        <v>2430000</v>
      </c>
      <c r="I300">
        <v>2385000</v>
      </c>
      <c r="J300">
        <v>365882</v>
      </c>
      <c r="K300">
        <v>680235</v>
      </c>
      <c r="L300">
        <v>429605</v>
      </c>
      <c r="M300">
        <v>1072885</v>
      </c>
      <c r="N300">
        <v>4.63</v>
      </c>
      <c r="O300">
        <v>145395</v>
      </c>
      <c r="P300">
        <v>9.14</v>
      </c>
      <c r="Q300">
        <v>50000</v>
      </c>
      <c r="R300">
        <v>12.8</v>
      </c>
      <c r="S300">
        <v>524516</v>
      </c>
    </row>
    <row r="301" spans="1:19" x14ac:dyDescent="0.25">
      <c r="A301" t="s">
        <v>152</v>
      </c>
      <c r="B301" s="1">
        <v>2015</v>
      </c>
      <c r="C301">
        <v>250016</v>
      </c>
      <c r="D301">
        <v>414087</v>
      </c>
      <c r="E301">
        <v>3028</v>
      </c>
      <c r="F301">
        <v>0</v>
      </c>
      <c r="G301">
        <f t="shared" si="5"/>
        <v>3028</v>
      </c>
      <c r="H301">
        <v>2196000</v>
      </c>
      <c r="I301">
        <v>2313000</v>
      </c>
      <c r="J301">
        <v>363460</v>
      </c>
      <c r="K301">
        <v>755203</v>
      </c>
      <c r="L301">
        <v>473262</v>
      </c>
      <c r="M301">
        <v>1143630</v>
      </c>
      <c r="N301">
        <v>4.0999999999999996</v>
      </c>
      <c r="O301">
        <v>173213</v>
      </c>
      <c r="P301">
        <v>10.97</v>
      </c>
      <c r="Q301">
        <v>34758</v>
      </c>
      <c r="R301">
        <v>13.5</v>
      </c>
      <c r="S301">
        <v>570170</v>
      </c>
    </row>
    <row r="302" spans="1:19" x14ac:dyDescent="0.25">
      <c r="A302" t="s">
        <v>152</v>
      </c>
      <c r="B302" s="1">
        <v>2016</v>
      </c>
      <c r="C302">
        <v>175672</v>
      </c>
      <c r="D302">
        <v>462398</v>
      </c>
      <c r="E302">
        <v>1634</v>
      </c>
      <c r="F302">
        <v>0</v>
      </c>
      <c r="G302">
        <f t="shared" si="5"/>
        <v>1634</v>
      </c>
      <c r="H302">
        <v>2125800</v>
      </c>
      <c r="I302">
        <v>2160900</v>
      </c>
      <c r="J302">
        <v>356423</v>
      </c>
      <c r="K302">
        <v>816524</v>
      </c>
      <c r="L302">
        <v>483899</v>
      </c>
      <c r="M302">
        <v>1215361</v>
      </c>
      <c r="N302">
        <v>3.33</v>
      </c>
      <c r="O302">
        <v>220586</v>
      </c>
      <c r="P302">
        <v>12.93</v>
      </c>
      <c r="Q302">
        <v>40000</v>
      </c>
      <c r="R302">
        <v>8.8000000000000007</v>
      </c>
      <c r="S302">
        <v>632362</v>
      </c>
    </row>
    <row r="303" spans="1:19" x14ac:dyDescent="0.25">
      <c r="A303" t="s">
        <v>152</v>
      </c>
      <c r="B303" s="1">
        <v>2017</v>
      </c>
      <c r="C303">
        <v>203716</v>
      </c>
      <c r="D303">
        <v>464636</v>
      </c>
      <c r="E303">
        <v>6155</v>
      </c>
      <c r="F303">
        <v>314</v>
      </c>
      <c r="G303">
        <f t="shared" si="5"/>
        <v>6469</v>
      </c>
      <c r="H303">
        <v>2700000</v>
      </c>
      <c r="I303">
        <v>2412900</v>
      </c>
      <c r="J303">
        <v>368669</v>
      </c>
      <c r="K303">
        <v>866282</v>
      </c>
      <c r="L303">
        <v>539006</v>
      </c>
      <c r="M303">
        <v>1295766</v>
      </c>
      <c r="N303">
        <v>3.3</v>
      </c>
      <c r="O303">
        <v>222588</v>
      </c>
      <c r="P303">
        <v>12.2</v>
      </c>
      <c r="Q303">
        <v>22380</v>
      </c>
      <c r="R303">
        <v>42.9</v>
      </c>
      <c r="S303">
        <v>681772</v>
      </c>
    </row>
    <row r="304" spans="1:19" x14ac:dyDescent="0.25">
      <c r="A304" t="s">
        <v>152</v>
      </c>
      <c r="B304" s="1">
        <v>2018</v>
      </c>
      <c r="C304">
        <v>216714</v>
      </c>
      <c r="D304">
        <v>528478</v>
      </c>
      <c r="E304">
        <v>22751</v>
      </c>
      <c r="F304">
        <v>235</v>
      </c>
      <c r="G304">
        <f t="shared" si="5"/>
        <v>22986</v>
      </c>
      <c r="H304">
        <v>2950200</v>
      </c>
      <c r="I304">
        <v>2825100</v>
      </c>
      <c r="J304">
        <v>367526</v>
      </c>
      <c r="K304">
        <v>979894</v>
      </c>
      <c r="L304">
        <v>558601</v>
      </c>
      <c r="M304">
        <v>1406911</v>
      </c>
      <c r="N304">
        <v>3.49</v>
      </c>
      <c r="O304">
        <v>303174</v>
      </c>
      <c r="P304">
        <v>16.47</v>
      </c>
      <c r="Q304">
        <v>50000</v>
      </c>
      <c r="R304">
        <v>14.7</v>
      </c>
      <c r="S304">
        <v>798310</v>
      </c>
    </row>
    <row r="305" spans="1:19" x14ac:dyDescent="0.25">
      <c r="A305" t="s">
        <v>153</v>
      </c>
      <c r="B305" s="1">
        <v>2010</v>
      </c>
      <c r="C305">
        <v>838200</v>
      </c>
      <c r="D305">
        <v>1327200</v>
      </c>
      <c r="E305">
        <v>60000</v>
      </c>
      <c r="F305">
        <v>200</v>
      </c>
      <c r="G305">
        <f t="shared" si="5"/>
        <v>60200</v>
      </c>
      <c r="H305">
        <v>7020000</v>
      </c>
      <c r="I305">
        <v>7312500</v>
      </c>
      <c r="J305">
        <v>2099500</v>
      </c>
      <c r="K305">
        <v>2258500</v>
      </c>
      <c r="L305">
        <v>1363700</v>
      </c>
      <c r="M305">
        <v>4412000</v>
      </c>
      <c r="N305">
        <v>3.63</v>
      </c>
      <c r="O305">
        <v>40500</v>
      </c>
      <c r="P305">
        <v>0.39</v>
      </c>
      <c r="Q305">
        <v>454600</v>
      </c>
      <c r="R305">
        <v>291.60000000000002</v>
      </c>
      <c r="S305">
        <v>2159100</v>
      </c>
    </row>
    <row r="306" spans="1:19" x14ac:dyDescent="0.25">
      <c r="A306" t="s">
        <v>153</v>
      </c>
      <c r="B306" s="1">
        <v>2011</v>
      </c>
      <c r="C306">
        <v>540100</v>
      </c>
      <c r="D306">
        <v>1583000</v>
      </c>
      <c r="E306">
        <v>54300</v>
      </c>
      <c r="F306">
        <v>200</v>
      </c>
      <c r="G306">
        <f t="shared" si="5"/>
        <v>54500</v>
      </c>
      <c r="H306">
        <v>7488000</v>
      </c>
      <c r="I306">
        <v>7254000</v>
      </c>
      <c r="J306">
        <v>2017900</v>
      </c>
      <c r="K306">
        <v>2555800</v>
      </c>
      <c r="L306">
        <v>1575600</v>
      </c>
      <c r="M306">
        <v>4624000</v>
      </c>
      <c r="N306">
        <v>2.96</v>
      </c>
      <c r="O306">
        <v>171200</v>
      </c>
      <c r="P306">
        <v>3.01</v>
      </c>
      <c r="Q306">
        <v>352900</v>
      </c>
      <c r="R306">
        <v>371.9</v>
      </c>
      <c r="S306">
        <v>2265800</v>
      </c>
    </row>
    <row r="307" spans="1:19" x14ac:dyDescent="0.25">
      <c r="A307" t="s">
        <v>153</v>
      </c>
      <c r="B307" s="1">
        <v>2012</v>
      </c>
      <c r="C307">
        <v>547400</v>
      </c>
      <c r="D307">
        <v>967400</v>
      </c>
      <c r="E307">
        <v>251800</v>
      </c>
      <c r="F307">
        <v>1700</v>
      </c>
      <c r="G307">
        <f t="shared" si="5"/>
        <v>253500</v>
      </c>
      <c r="H307">
        <v>3974100</v>
      </c>
      <c r="I307">
        <v>5731050</v>
      </c>
      <c r="J307">
        <v>2016400</v>
      </c>
      <c r="K307">
        <v>1983300</v>
      </c>
      <c r="L307">
        <v>1257900</v>
      </c>
      <c r="M307">
        <v>4045100</v>
      </c>
      <c r="N307">
        <v>3.07</v>
      </c>
      <c r="O307">
        <v>-90600</v>
      </c>
      <c r="P307">
        <v>-1.3</v>
      </c>
      <c r="Q307">
        <v>241300</v>
      </c>
      <c r="R307">
        <v>245</v>
      </c>
      <c r="S307">
        <v>2160900</v>
      </c>
    </row>
    <row r="308" spans="1:19" x14ac:dyDescent="0.25">
      <c r="A308" t="s">
        <v>153</v>
      </c>
      <c r="B308" s="1">
        <v>2013</v>
      </c>
      <c r="C308">
        <v>218544</v>
      </c>
      <c r="D308">
        <v>1186177</v>
      </c>
      <c r="E308">
        <v>44889</v>
      </c>
      <c r="F308">
        <v>3630</v>
      </c>
      <c r="G308">
        <f t="shared" si="5"/>
        <v>48519</v>
      </c>
      <c r="H308">
        <v>3357900</v>
      </c>
      <c r="I308">
        <v>3666000</v>
      </c>
      <c r="J308">
        <v>1924178</v>
      </c>
      <c r="K308">
        <v>2132073</v>
      </c>
      <c r="L308">
        <v>1369944</v>
      </c>
      <c r="M308">
        <v>4097450</v>
      </c>
      <c r="N308">
        <v>0.89</v>
      </c>
      <c r="O308">
        <v>193410</v>
      </c>
      <c r="P308">
        <v>2.5099999999999998</v>
      </c>
      <c r="Q308">
        <v>49916</v>
      </c>
      <c r="R308">
        <v>161</v>
      </c>
      <c r="S308">
        <v>2261973</v>
      </c>
    </row>
    <row r="309" spans="1:19" x14ac:dyDescent="0.25">
      <c r="A309" t="s">
        <v>153</v>
      </c>
      <c r="B309" s="1">
        <v>2014</v>
      </c>
      <c r="C309">
        <v>146164</v>
      </c>
      <c r="D309">
        <v>741395</v>
      </c>
      <c r="E309">
        <v>426537</v>
      </c>
      <c r="F309">
        <v>5406</v>
      </c>
      <c r="G309">
        <f t="shared" si="5"/>
        <v>431943</v>
      </c>
      <c r="H309">
        <v>3627000</v>
      </c>
      <c r="I309">
        <v>3492450</v>
      </c>
      <c r="J309">
        <v>1802463</v>
      </c>
      <c r="K309">
        <v>2166687</v>
      </c>
      <c r="L309">
        <v>1427737</v>
      </c>
      <c r="M309">
        <v>4010010</v>
      </c>
      <c r="N309">
        <v>1.97</v>
      </c>
      <c r="O309">
        <v>203708</v>
      </c>
      <c r="P309">
        <v>3.44</v>
      </c>
      <c r="Q309">
        <v>25039</v>
      </c>
      <c r="R309">
        <v>260.3</v>
      </c>
      <c r="S309">
        <v>2165164</v>
      </c>
    </row>
    <row r="310" spans="1:19" x14ac:dyDescent="0.25">
      <c r="A310" t="s">
        <v>153</v>
      </c>
      <c r="B310" s="1">
        <v>2015</v>
      </c>
      <c r="C310">
        <v>521406</v>
      </c>
      <c r="D310">
        <v>601140</v>
      </c>
      <c r="E310">
        <v>715598</v>
      </c>
      <c r="F310">
        <v>3804</v>
      </c>
      <c r="G310">
        <f t="shared" si="5"/>
        <v>719402</v>
      </c>
      <c r="H310">
        <v>1638000</v>
      </c>
      <c r="I310">
        <v>2632500</v>
      </c>
      <c r="J310">
        <v>1727570</v>
      </c>
      <c r="K310">
        <v>2176194</v>
      </c>
      <c r="L310">
        <v>1596276</v>
      </c>
      <c r="M310">
        <v>3947106</v>
      </c>
      <c r="N310">
        <v>2.04</v>
      </c>
      <c r="O310">
        <v>-27960</v>
      </c>
      <c r="P310">
        <v>-1.21</v>
      </c>
      <c r="Q310">
        <v>0</v>
      </c>
      <c r="R310">
        <v>378</v>
      </c>
      <c r="S310">
        <v>1944960</v>
      </c>
    </row>
    <row r="311" spans="1:19" x14ac:dyDescent="0.25">
      <c r="A311" t="s">
        <v>153</v>
      </c>
      <c r="B311" s="1">
        <v>2016</v>
      </c>
      <c r="C311">
        <v>200721</v>
      </c>
      <c r="D311">
        <v>651004</v>
      </c>
      <c r="E311">
        <v>555273</v>
      </c>
      <c r="F311">
        <v>6632</v>
      </c>
      <c r="G311">
        <f t="shared" si="5"/>
        <v>561905</v>
      </c>
      <c r="H311">
        <v>1505595</v>
      </c>
      <c r="I311">
        <v>1571797.5</v>
      </c>
      <c r="J311">
        <v>1598279</v>
      </c>
      <c r="K311">
        <v>1895007</v>
      </c>
      <c r="L311">
        <v>1267036</v>
      </c>
      <c r="M311">
        <v>3541127</v>
      </c>
      <c r="N311">
        <v>0.78</v>
      </c>
      <c r="O311">
        <v>-53689</v>
      </c>
      <c r="P311">
        <v>-1.32</v>
      </c>
      <c r="Q311">
        <v>0</v>
      </c>
      <c r="R311">
        <v>401</v>
      </c>
      <c r="S311">
        <v>1886425</v>
      </c>
    </row>
    <row r="312" spans="1:19" x14ac:dyDescent="0.25">
      <c r="A312" t="s">
        <v>153</v>
      </c>
      <c r="B312" s="1">
        <v>2017</v>
      </c>
      <c r="C312">
        <v>9214</v>
      </c>
      <c r="D312">
        <v>912842</v>
      </c>
      <c r="E312">
        <v>340758</v>
      </c>
      <c r="F312">
        <v>3961</v>
      </c>
      <c r="G312">
        <f t="shared" si="5"/>
        <v>344719</v>
      </c>
      <c r="H312">
        <v>2733900</v>
      </c>
      <c r="I312">
        <v>2119747.5</v>
      </c>
      <c r="J312">
        <v>1482478</v>
      </c>
      <c r="K312">
        <v>1912992</v>
      </c>
      <c r="L312">
        <v>1141080</v>
      </c>
      <c r="M312">
        <v>3441660</v>
      </c>
      <c r="N312">
        <v>0.85</v>
      </c>
      <c r="O312">
        <v>95847</v>
      </c>
      <c r="P312">
        <v>1.4</v>
      </c>
      <c r="Q312">
        <v>0</v>
      </c>
      <c r="R312">
        <v>1037.2</v>
      </c>
      <c r="S312">
        <v>1932543</v>
      </c>
    </row>
    <row r="313" spans="1:19" x14ac:dyDescent="0.25">
      <c r="A313" t="s">
        <v>153</v>
      </c>
      <c r="B313" s="1">
        <v>2018</v>
      </c>
      <c r="C313">
        <v>269692</v>
      </c>
      <c r="D313">
        <v>1087658</v>
      </c>
      <c r="E313">
        <v>443459</v>
      </c>
      <c r="F313">
        <v>2326</v>
      </c>
      <c r="G313">
        <f t="shared" si="5"/>
        <v>445785</v>
      </c>
      <c r="H313">
        <v>1809600</v>
      </c>
      <c r="I313">
        <v>2271750</v>
      </c>
      <c r="J313">
        <v>1391104</v>
      </c>
      <c r="K313">
        <v>2346256</v>
      </c>
      <c r="L313">
        <v>1498537</v>
      </c>
      <c r="M313">
        <v>3782369</v>
      </c>
      <c r="N313">
        <v>1.42</v>
      </c>
      <c r="O313">
        <v>20454</v>
      </c>
      <c r="P313">
        <v>0.41</v>
      </c>
      <c r="Q313">
        <v>0</v>
      </c>
      <c r="R313">
        <v>837.6</v>
      </c>
      <c r="S313">
        <v>1941594</v>
      </c>
    </row>
    <row r="314" spans="1:19" x14ac:dyDescent="0.25">
      <c r="A314" t="s">
        <v>154</v>
      </c>
      <c r="B314" s="1">
        <v>2010</v>
      </c>
      <c r="C314">
        <v>0</v>
      </c>
      <c r="D314">
        <v>767535</v>
      </c>
      <c r="E314">
        <v>80995</v>
      </c>
      <c r="F314">
        <v>15629</v>
      </c>
      <c r="G314">
        <f t="shared" si="5"/>
        <v>96624</v>
      </c>
      <c r="H314">
        <v>482745</v>
      </c>
      <c r="I314">
        <v>543893</v>
      </c>
      <c r="J314">
        <v>7887</v>
      </c>
      <c r="K314">
        <v>1121758</v>
      </c>
      <c r="L314">
        <v>902191</v>
      </c>
      <c r="M314">
        <v>1166279</v>
      </c>
      <c r="N314">
        <v>2.15</v>
      </c>
      <c r="O314">
        <v>57133</v>
      </c>
      <c r="P314">
        <v>3.95</v>
      </c>
      <c r="Q314">
        <v>0</v>
      </c>
      <c r="R314">
        <v>817</v>
      </c>
      <c r="S314">
        <v>264087</v>
      </c>
    </row>
    <row r="315" spans="1:19" x14ac:dyDescent="0.25">
      <c r="A315" t="s">
        <v>154</v>
      </c>
      <c r="B315" s="1">
        <v>2011</v>
      </c>
      <c r="C315">
        <v>138623</v>
      </c>
      <c r="D315">
        <v>660039</v>
      </c>
      <c r="E315">
        <v>36082</v>
      </c>
      <c r="F315">
        <v>14158</v>
      </c>
      <c r="G315">
        <f t="shared" si="5"/>
        <v>50240</v>
      </c>
      <c r="H315">
        <v>332129</v>
      </c>
      <c r="I315">
        <v>407437</v>
      </c>
      <c r="J315">
        <v>8173</v>
      </c>
      <c r="K315">
        <v>967127</v>
      </c>
      <c r="L315">
        <v>628591</v>
      </c>
      <c r="M315">
        <v>1027014</v>
      </c>
      <c r="N315">
        <v>1.73</v>
      </c>
      <c r="O315">
        <v>51673</v>
      </c>
      <c r="P315">
        <v>3.71</v>
      </c>
      <c r="Q315">
        <v>138623</v>
      </c>
      <c r="R315">
        <v>2421</v>
      </c>
      <c r="S315">
        <v>259800</v>
      </c>
    </row>
    <row r="316" spans="1:19" x14ac:dyDescent="0.25">
      <c r="A316" t="s">
        <v>154</v>
      </c>
      <c r="B316" s="1">
        <v>2012</v>
      </c>
      <c r="C316">
        <v>195727</v>
      </c>
      <c r="D316">
        <v>505182</v>
      </c>
      <c r="E316">
        <v>224042</v>
      </c>
      <c r="F316">
        <v>13861</v>
      </c>
      <c r="G316">
        <f t="shared" si="5"/>
        <v>237903</v>
      </c>
      <c r="H316">
        <v>257464</v>
      </c>
      <c r="I316">
        <v>294796.5</v>
      </c>
      <c r="J316">
        <v>8634</v>
      </c>
      <c r="K316">
        <v>994808</v>
      </c>
      <c r="L316">
        <v>583787</v>
      </c>
      <c r="M316">
        <v>1056643</v>
      </c>
      <c r="N316">
        <v>1.31</v>
      </c>
      <c r="O316">
        <v>59004</v>
      </c>
      <c r="P316">
        <v>3.94</v>
      </c>
      <c r="Q316">
        <v>195727</v>
      </c>
      <c r="R316">
        <v>1387.6</v>
      </c>
      <c r="S316">
        <v>277129</v>
      </c>
    </row>
    <row r="317" spans="1:19" x14ac:dyDescent="0.25">
      <c r="A317" t="s">
        <v>154</v>
      </c>
      <c r="B317" s="1">
        <v>2013</v>
      </c>
      <c r="C317">
        <v>179992</v>
      </c>
      <c r="D317">
        <v>454344</v>
      </c>
      <c r="E317">
        <v>116531</v>
      </c>
      <c r="F317">
        <v>15735</v>
      </c>
      <c r="G317">
        <f t="shared" si="5"/>
        <v>132266</v>
      </c>
      <c r="H317">
        <v>367622</v>
      </c>
      <c r="I317">
        <v>312543</v>
      </c>
      <c r="J317">
        <v>13099</v>
      </c>
      <c r="K317">
        <v>817541</v>
      </c>
      <c r="L317">
        <v>453429</v>
      </c>
      <c r="M317">
        <v>922346</v>
      </c>
      <c r="N317">
        <v>1.18</v>
      </c>
      <c r="O317">
        <v>70238</v>
      </c>
      <c r="P317">
        <v>4.75</v>
      </c>
      <c r="Q317">
        <v>179992</v>
      </c>
      <c r="R317">
        <v>4236.1000000000004</v>
      </c>
      <c r="S317">
        <v>288925</v>
      </c>
    </row>
    <row r="318" spans="1:19" x14ac:dyDescent="0.25">
      <c r="A318" t="s">
        <v>154</v>
      </c>
      <c r="B318" s="1">
        <v>2014</v>
      </c>
      <c r="C318">
        <v>429816</v>
      </c>
      <c r="D318">
        <v>405713</v>
      </c>
      <c r="E318">
        <v>53073</v>
      </c>
      <c r="F318">
        <v>16754</v>
      </c>
      <c r="G318">
        <f t="shared" si="5"/>
        <v>69827</v>
      </c>
      <c r="H318">
        <v>278613</v>
      </c>
      <c r="I318">
        <v>323117.5</v>
      </c>
      <c r="J318">
        <v>16010</v>
      </c>
      <c r="K318">
        <v>670692</v>
      </c>
      <c r="L318">
        <v>444865</v>
      </c>
      <c r="M318">
        <v>898045</v>
      </c>
      <c r="N318">
        <v>1.21</v>
      </c>
      <c r="O318">
        <v>39919</v>
      </c>
      <c r="P318">
        <v>3.04</v>
      </c>
      <c r="Q318">
        <v>163320</v>
      </c>
      <c r="R318">
        <v>268.7</v>
      </c>
      <c r="S318">
        <v>289859</v>
      </c>
    </row>
    <row r="319" spans="1:19" x14ac:dyDescent="0.25">
      <c r="A319" t="s">
        <v>154</v>
      </c>
      <c r="B319" s="1">
        <v>2015</v>
      </c>
      <c r="C319">
        <v>197586</v>
      </c>
      <c r="D319">
        <v>522612</v>
      </c>
      <c r="E319">
        <v>23826</v>
      </c>
      <c r="F319">
        <v>0</v>
      </c>
      <c r="G319">
        <f t="shared" si="5"/>
        <v>23826</v>
      </c>
      <c r="H319">
        <v>229787</v>
      </c>
      <c r="I319">
        <v>254200</v>
      </c>
      <c r="J319">
        <v>37019</v>
      </c>
      <c r="K319">
        <v>852143</v>
      </c>
      <c r="L319">
        <v>728474</v>
      </c>
      <c r="M319">
        <v>918981</v>
      </c>
      <c r="N319">
        <v>3.71</v>
      </c>
      <c r="O319">
        <v>9327</v>
      </c>
      <c r="P319">
        <v>4.3</v>
      </c>
      <c r="Q319">
        <v>197586</v>
      </c>
      <c r="R319">
        <v>141</v>
      </c>
      <c r="S319">
        <v>71958</v>
      </c>
    </row>
    <row r="320" spans="1:19" x14ac:dyDescent="0.25">
      <c r="A320" t="s">
        <v>154</v>
      </c>
      <c r="B320" s="1">
        <v>2016</v>
      </c>
      <c r="C320">
        <v>199326</v>
      </c>
      <c r="D320">
        <v>428197</v>
      </c>
      <c r="E320">
        <v>31832</v>
      </c>
      <c r="F320">
        <v>0</v>
      </c>
      <c r="G320">
        <f t="shared" si="5"/>
        <v>31832</v>
      </c>
      <c r="H320">
        <v>205052</v>
      </c>
      <c r="I320">
        <v>217419.5</v>
      </c>
      <c r="J320">
        <v>60771</v>
      </c>
      <c r="K320">
        <v>708574</v>
      </c>
      <c r="L320">
        <v>647632</v>
      </c>
      <c r="M320">
        <v>808588</v>
      </c>
      <c r="N320">
        <v>4.25</v>
      </c>
      <c r="O320">
        <v>958</v>
      </c>
      <c r="P320">
        <v>1.32</v>
      </c>
      <c r="Q320">
        <v>199326</v>
      </c>
      <c r="R320">
        <v>329.7</v>
      </c>
      <c r="S320">
        <v>56025</v>
      </c>
    </row>
    <row r="321" spans="1:19" x14ac:dyDescent="0.25">
      <c r="A321" t="s">
        <v>154</v>
      </c>
      <c r="B321" s="1">
        <v>2017</v>
      </c>
      <c r="C321">
        <v>199901</v>
      </c>
      <c r="D321">
        <v>466936</v>
      </c>
      <c r="E321">
        <v>24053</v>
      </c>
      <c r="F321">
        <v>0</v>
      </c>
      <c r="G321">
        <f t="shared" si="5"/>
        <v>24053</v>
      </c>
      <c r="H321">
        <v>187121</v>
      </c>
      <c r="I321">
        <v>196086.5</v>
      </c>
      <c r="J321">
        <v>60057</v>
      </c>
      <c r="K321">
        <v>676563</v>
      </c>
      <c r="L321">
        <v>618607</v>
      </c>
      <c r="M321">
        <v>774842</v>
      </c>
      <c r="N321">
        <v>3.69</v>
      </c>
      <c r="O321">
        <v>27646</v>
      </c>
      <c r="P321">
        <v>2.54</v>
      </c>
      <c r="Q321">
        <v>199901</v>
      </c>
      <c r="R321">
        <v>3286.3</v>
      </c>
      <c r="S321">
        <v>49863</v>
      </c>
    </row>
    <row r="322" spans="1:19" x14ac:dyDescent="0.25">
      <c r="A322" t="s">
        <v>154</v>
      </c>
      <c r="B322" s="1">
        <v>2018</v>
      </c>
      <c r="C322">
        <v>211231</v>
      </c>
      <c r="D322">
        <v>354912</v>
      </c>
      <c r="E322">
        <v>155216</v>
      </c>
      <c r="F322">
        <v>0</v>
      </c>
      <c r="G322">
        <f t="shared" si="5"/>
        <v>155216</v>
      </c>
      <c r="H322">
        <v>124135</v>
      </c>
      <c r="I322">
        <v>155628</v>
      </c>
      <c r="J322">
        <v>53217</v>
      </c>
      <c r="K322">
        <v>738151</v>
      </c>
      <c r="L322">
        <v>656037</v>
      </c>
      <c r="M322">
        <v>825484</v>
      </c>
      <c r="N322">
        <v>3.16</v>
      </c>
      <c r="O322">
        <v>35113</v>
      </c>
      <c r="P322">
        <v>3.14</v>
      </c>
      <c r="Q322">
        <v>211231</v>
      </c>
      <c r="R322">
        <v>530.4</v>
      </c>
      <c r="S322">
        <v>56587</v>
      </c>
    </row>
    <row r="323" spans="1:19" x14ac:dyDescent="0.25">
      <c r="A323" t="s">
        <v>155</v>
      </c>
      <c r="B323" s="1">
        <v>2010</v>
      </c>
      <c r="C323">
        <v>18832</v>
      </c>
      <c r="D323">
        <v>68809</v>
      </c>
      <c r="E323">
        <v>1916</v>
      </c>
      <c r="F323">
        <v>336</v>
      </c>
      <c r="G323">
        <f t="shared" si="5"/>
        <v>2252</v>
      </c>
      <c r="H323">
        <v>75465</v>
      </c>
      <c r="I323">
        <v>63277.5</v>
      </c>
      <c r="J323">
        <v>12291</v>
      </c>
      <c r="K323">
        <v>72791</v>
      </c>
      <c r="L323">
        <v>48574</v>
      </c>
      <c r="M323">
        <v>110415</v>
      </c>
      <c r="N323">
        <v>0.97</v>
      </c>
      <c r="O323">
        <v>11107</v>
      </c>
      <c r="P323">
        <v>8.94</v>
      </c>
      <c r="Q323">
        <v>7886</v>
      </c>
      <c r="R323">
        <v>15.1</v>
      </c>
      <c r="S323">
        <v>51841</v>
      </c>
    </row>
    <row r="324" spans="1:19" x14ac:dyDescent="0.25">
      <c r="A324" t="s">
        <v>155</v>
      </c>
      <c r="B324" s="1">
        <v>2011</v>
      </c>
      <c r="C324">
        <v>17121</v>
      </c>
      <c r="D324">
        <v>96085</v>
      </c>
      <c r="E324">
        <v>1900</v>
      </c>
      <c r="F324">
        <v>772</v>
      </c>
      <c r="G324">
        <f t="shared" si="5"/>
        <v>2672</v>
      </c>
      <c r="H324">
        <v>97500</v>
      </c>
      <c r="I324">
        <v>86482.5</v>
      </c>
      <c r="J324">
        <v>10835</v>
      </c>
      <c r="K324">
        <v>99688</v>
      </c>
      <c r="L324">
        <v>62803</v>
      </c>
      <c r="M324">
        <v>147710</v>
      </c>
      <c r="N324">
        <v>0.97</v>
      </c>
      <c r="O324">
        <v>13124</v>
      </c>
      <c r="P324">
        <v>6.75</v>
      </c>
      <c r="Q324">
        <v>5295</v>
      </c>
      <c r="R324">
        <v>61.6</v>
      </c>
      <c r="S324">
        <v>76760</v>
      </c>
    </row>
    <row r="325" spans="1:19" x14ac:dyDescent="0.25">
      <c r="A325" t="s">
        <v>155</v>
      </c>
      <c r="B325" s="1">
        <v>2012</v>
      </c>
      <c r="C325">
        <v>28611</v>
      </c>
      <c r="D325">
        <v>107558</v>
      </c>
      <c r="E325">
        <v>1788</v>
      </c>
      <c r="F325">
        <v>590</v>
      </c>
      <c r="G325">
        <f t="shared" si="5"/>
        <v>2378</v>
      </c>
      <c r="H325">
        <v>99206</v>
      </c>
      <c r="I325">
        <v>98353</v>
      </c>
      <c r="J325">
        <v>11744</v>
      </c>
      <c r="K325">
        <v>110190</v>
      </c>
      <c r="L325">
        <v>90157</v>
      </c>
      <c r="M325">
        <v>179496</v>
      </c>
      <c r="N325">
        <v>1.28</v>
      </c>
      <c r="O325">
        <v>15243</v>
      </c>
      <c r="P325">
        <v>6.3</v>
      </c>
      <c r="Q325">
        <v>2760</v>
      </c>
      <c r="R325">
        <v>34.4</v>
      </c>
      <c r="S325">
        <v>84113</v>
      </c>
    </row>
    <row r="326" spans="1:19" x14ac:dyDescent="0.25">
      <c r="A326" t="s">
        <v>155</v>
      </c>
      <c r="B326" s="1">
        <v>2013</v>
      </c>
      <c r="C326">
        <v>44161</v>
      </c>
      <c r="D326">
        <v>128657</v>
      </c>
      <c r="E326">
        <v>22433</v>
      </c>
      <c r="F326">
        <v>184</v>
      </c>
      <c r="G326">
        <f t="shared" si="5"/>
        <v>22617</v>
      </c>
      <c r="H326">
        <v>82156</v>
      </c>
      <c r="I326">
        <v>90681</v>
      </c>
      <c r="J326">
        <v>7115</v>
      </c>
      <c r="K326">
        <v>152249</v>
      </c>
      <c r="L326">
        <v>113708</v>
      </c>
      <c r="M326">
        <v>206499</v>
      </c>
      <c r="N326">
        <v>1.1399999999999999</v>
      </c>
      <c r="O326">
        <v>12969</v>
      </c>
      <c r="P326">
        <v>4.53</v>
      </c>
      <c r="Q326">
        <v>2697</v>
      </c>
      <c r="R326">
        <v>6</v>
      </c>
      <c r="S326">
        <v>89542</v>
      </c>
    </row>
    <row r="327" spans="1:19" x14ac:dyDescent="0.25">
      <c r="A327" t="s">
        <v>155</v>
      </c>
      <c r="B327" s="1">
        <v>2014</v>
      </c>
      <c r="C327">
        <v>35043</v>
      </c>
      <c r="D327">
        <v>127299</v>
      </c>
      <c r="E327">
        <v>9750</v>
      </c>
      <c r="F327">
        <v>960</v>
      </c>
      <c r="G327">
        <f t="shared" si="5"/>
        <v>10710</v>
      </c>
      <c r="H327">
        <v>101156</v>
      </c>
      <c r="I327">
        <v>91656</v>
      </c>
      <c r="J327">
        <v>5346</v>
      </c>
      <c r="K327">
        <v>139807</v>
      </c>
      <c r="L327">
        <v>104082</v>
      </c>
      <c r="M327">
        <v>198451</v>
      </c>
      <c r="N327">
        <v>1.02</v>
      </c>
      <c r="O327">
        <v>5227</v>
      </c>
      <c r="P327">
        <v>1.57</v>
      </c>
      <c r="Q327">
        <v>1090</v>
      </c>
      <c r="R327">
        <v>9.3000000000000007</v>
      </c>
      <c r="S327">
        <v>89519</v>
      </c>
    </row>
    <row r="328" spans="1:19" x14ac:dyDescent="0.25">
      <c r="A328" t="s">
        <v>155</v>
      </c>
      <c r="B328" s="1">
        <v>2015</v>
      </c>
      <c r="C328">
        <v>33429</v>
      </c>
      <c r="D328">
        <v>128092</v>
      </c>
      <c r="E328">
        <v>15544</v>
      </c>
      <c r="F328">
        <v>1006</v>
      </c>
      <c r="G328">
        <f t="shared" si="5"/>
        <v>16550</v>
      </c>
      <c r="H328">
        <v>114418</v>
      </c>
      <c r="I328">
        <v>107787</v>
      </c>
      <c r="J328">
        <v>5379</v>
      </c>
      <c r="K328">
        <v>145345</v>
      </c>
      <c r="L328">
        <v>103900</v>
      </c>
      <c r="M328">
        <v>202570</v>
      </c>
      <c r="N328">
        <v>1.04</v>
      </c>
      <c r="O328">
        <v>-7102</v>
      </c>
      <c r="P328">
        <v>-6.25</v>
      </c>
      <c r="Q328">
        <v>102</v>
      </c>
      <c r="R328">
        <v>10</v>
      </c>
      <c r="S328">
        <v>94488</v>
      </c>
    </row>
    <row r="329" spans="1:19" x14ac:dyDescent="0.25">
      <c r="A329" t="s">
        <v>155</v>
      </c>
      <c r="B329" s="1">
        <v>2016</v>
      </c>
      <c r="C329">
        <v>32947</v>
      </c>
      <c r="D329">
        <v>141728</v>
      </c>
      <c r="E329">
        <v>7471</v>
      </c>
      <c r="F329">
        <v>1296</v>
      </c>
      <c r="G329">
        <f t="shared" si="5"/>
        <v>8767</v>
      </c>
      <c r="H329">
        <v>94244</v>
      </c>
      <c r="I329">
        <v>104331</v>
      </c>
      <c r="J329">
        <v>4643</v>
      </c>
      <c r="K329">
        <v>150247</v>
      </c>
      <c r="L329">
        <v>109327</v>
      </c>
      <c r="M329">
        <v>207943</v>
      </c>
      <c r="N329">
        <v>1.1499999999999999</v>
      </c>
      <c r="O329">
        <v>5456</v>
      </c>
      <c r="P329">
        <v>1.7</v>
      </c>
      <c r="Q329">
        <v>0</v>
      </c>
      <c r="R329">
        <v>2.5</v>
      </c>
      <c r="S329">
        <v>96800</v>
      </c>
    </row>
    <row r="330" spans="1:19" x14ac:dyDescent="0.25">
      <c r="A330" t="s">
        <v>155</v>
      </c>
      <c r="B330" s="1">
        <v>2017</v>
      </c>
      <c r="C330">
        <v>36067</v>
      </c>
      <c r="D330">
        <v>148273</v>
      </c>
      <c r="E330">
        <v>9705</v>
      </c>
      <c r="F330">
        <v>1190</v>
      </c>
      <c r="G330">
        <f t="shared" si="5"/>
        <v>10895</v>
      </c>
      <c r="H330">
        <v>64737</v>
      </c>
      <c r="I330">
        <v>79490.5</v>
      </c>
      <c r="J330">
        <v>4562</v>
      </c>
      <c r="K330">
        <v>159439</v>
      </c>
      <c r="L330">
        <v>115820</v>
      </c>
      <c r="M330">
        <v>217852</v>
      </c>
      <c r="N330">
        <v>0.61</v>
      </c>
      <c r="O330">
        <v>6193</v>
      </c>
      <c r="P330">
        <v>1.78</v>
      </c>
      <c r="Q330">
        <v>41</v>
      </c>
      <c r="R330">
        <v>11.2</v>
      </c>
      <c r="S330">
        <v>99291</v>
      </c>
    </row>
    <row r="331" spans="1:19" x14ac:dyDescent="0.25">
      <c r="A331" t="s">
        <v>155</v>
      </c>
      <c r="B331" s="1">
        <v>2018</v>
      </c>
      <c r="C331">
        <v>87097</v>
      </c>
      <c r="D331">
        <v>188536</v>
      </c>
      <c r="E331">
        <v>26834</v>
      </c>
      <c r="F331">
        <v>2933</v>
      </c>
      <c r="G331">
        <f t="shared" si="5"/>
        <v>29767</v>
      </c>
      <c r="H331">
        <v>62930</v>
      </c>
      <c r="I331">
        <v>63833.5</v>
      </c>
      <c r="J331">
        <v>103285</v>
      </c>
      <c r="K331">
        <v>243774</v>
      </c>
      <c r="L331">
        <v>192804</v>
      </c>
      <c r="M331">
        <v>366484</v>
      </c>
      <c r="N331">
        <v>0.59</v>
      </c>
      <c r="O331">
        <v>18591</v>
      </c>
      <c r="P331">
        <v>2.31</v>
      </c>
      <c r="Q331">
        <v>37733</v>
      </c>
      <c r="R331">
        <v>14.6</v>
      </c>
      <c r="S331">
        <v>110503</v>
      </c>
    </row>
    <row r="332" spans="1:19" x14ac:dyDescent="0.25">
      <c r="A332" t="s">
        <v>156</v>
      </c>
      <c r="B332" s="1">
        <v>2010</v>
      </c>
    </row>
    <row r="333" spans="1:19" x14ac:dyDescent="0.25">
      <c r="A333" t="s">
        <v>156</v>
      </c>
      <c r="B333" s="1">
        <v>2011</v>
      </c>
    </row>
    <row r="334" spans="1:19" x14ac:dyDescent="0.25">
      <c r="A334" t="s">
        <v>156</v>
      </c>
      <c r="B334" s="1">
        <v>2012</v>
      </c>
    </row>
    <row r="335" spans="1:19" x14ac:dyDescent="0.25">
      <c r="A335" t="s">
        <v>156</v>
      </c>
      <c r="B335" s="1">
        <v>2013</v>
      </c>
    </row>
    <row r="336" spans="1:19" x14ac:dyDescent="0.25">
      <c r="A336" t="s">
        <v>156</v>
      </c>
      <c r="B336" s="1">
        <v>2014</v>
      </c>
    </row>
    <row r="337" spans="1:19" x14ac:dyDescent="0.25">
      <c r="A337" t="s">
        <v>156</v>
      </c>
      <c r="B337" s="1">
        <v>2015</v>
      </c>
    </row>
    <row r="338" spans="1:19" x14ac:dyDescent="0.25">
      <c r="A338" t="s">
        <v>156</v>
      </c>
      <c r="B338" s="1">
        <v>2016</v>
      </c>
      <c r="C338">
        <v>682732</v>
      </c>
      <c r="D338">
        <v>1494375</v>
      </c>
      <c r="E338">
        <v>378531</v>
      </c>
      <c r="F338">
        <v>1809</v>
      </c>
      <c r="G338">
        <f t="shared" si="5"/>
        <v>380340</v>
      </c>
      <c r="H338">
        <v>11155200</v>
      </c>
      <c r="I338">
        <v>5577600</v>
      </c>
      <c r="J338">
        <v>1512318</v>
      </c>
      <c r="K338">
        <v>2807659</v>
      </c>
      <c r="L338">
        <v>3070941</v>
      </c>
      <c r="M338">
        <v>4638586</v>
      </c>
      <c r="N338">
        <v>3.87</v>
      </c>
      <c r="O338">
        <v>1243894</v>
      </c>
      <c r="P338">
        <v>20.5</v>
      </c>
      <c r="Q338">
        <v>0</v>
      </c>
      <c r="R338">
        <v>606.9</v>
      </c>
      <c r="S338">
        <v>1390909</v>
      </c>
    </row>
    <row r="339" spans="1:19" x14ac:dyDescent="0.25">
      <c r="A339" t="s">
        <v>156</v>
      </c>
      <c r="B339" s="1">
        <v>2017</v>
      </c>
      <c r="C339">
        <v>602713</v>
      </c>
      <c r="D339">
        <v>1591370</v>
      </c>
      <c r="E339">
        <v>902501</v>
      </c>
      <c r="F339">
        <v>2967</v>
      </c>
      <c r="G339">
        <f t="shared" si="5"/>
        <v>905468</v>
      </c>
      <c r="H339">
        <v>16217600</v>
      </c>
      <c r="I339">
        <v>13686400</v>
      </c>
      <c r="J339">
        <v>1791204</v>
      </c>
      <c r="K339">
        <v>3549097</v>
      </c>
      <c r="L339">
        <v>3187742</v>
      </c>
      <c r="M339">
        <v>5697630</v>
      </c>
      <c r="N339">
        <v>6.79</v>
      </c>
      <c r="O339">
        <v>1365370</v>
      </c>
      <c r="P339">
        <v>20.22</v>
      </c>
      <c r="Q339">
        <v>315363</v>
      </c>
      <c r="R339">
        <v>940.6</v>
      </c>
      <c r="S339">
        <v>1978409</v>
      </c>
    </row>
    <row r="340" spans="1:19" x14ac:dyDescent="0.25">
      <c r="A340" t="s">
        <v>156</v>
      </c>
      <c r="B340" s="1">
        <v>2018</v>
      </c>
      <c r="C340">
        <v>626303</v>
      </c>
      <c r="D340">
        <v>1774204</v>
      </c>
      <c r="E340">
        <v>1112580</v>
      </c>
      <c r="F340">
        <v>6648</v>
      </c>
      <c r="G340">
        <f t="shared" si="5"/>
        <v>1119228</v>
      </c>
      <c r="H340">
        <v>8243200</v>
      </c>
      <c r="I340">
        <v>12230400</v>
      </c>
      <c r="J340">
        <v>1776121</v>
      </c>
      <c r="K340">
        <v>4314426</v>
      </c>
      <c r="L340">
        <v>3737593</v>
      </c>
      <c r="M340">
        <v>6442301</v>
      </c>
      <c r="N340">
        <v>7.66</v>
      </c>
      <c r="O340">
        <v>1025975</v>
      </c>
      <c r="P340">
        <v>13.06</v>
      </c>
      <c r="Q340">
        <v>257143</v>
      </c>
      <c r="R340">
        <v>625.20000000000005</v>
      </c>
      <c r="S340">
        <v>2256261</v>
      </c>
    </row>
    <row r="341" spans="1:19" x14ac:dyDescent="0.25">
      <c r="A341" t="s">
        <v>157</v>
      </c>
      <c r="B341" s="1">
        <v>2010</v>
      </c>
      <c r="C341">
        <v>116217</v>
      </c>
      <c r="D341">
        <v>300050</v>
      </c>
      <c r="E341">
        <v>21975</v>
      </c>
      <c r="F341">
        <v>15103</v>
      </c>
      <c r="G341">
        <f t="shared" si="5"/>
        <v>37078</v>
      </c>
      <c r="H341">
        <v>1702360</v>
      </c>
      <c r="I341">
        <v>1082180</v>
      </c>
      <c r="J341">
        <v>39135</v>
      </c>
      <c r="K341">
        <v>566996</v>
      </c>
      <c r="L341">
        <v>151358</v>
      </c>
      <c r="M341">
        <v>1416087</v>
      </c>
      <c r="N341">
        <v>2.02</v>
      </c>
      <c r="O341">
        <v>95832</v>
      </c>
      <c r="P341">
        <v>8.75</v>
      </c>
      <c r="Q341">
        <v>86000</v>
      </c>
      <c r="R341">
        <v>350.7</v>
      </c>
      <c r="S341">
        <v>237233</v>
      </c>
    </row>
    <row r="342" spans="1:19" x14ac:dyDescent="0.25">
      <c r="A342" t="s">
        <v>157</v>
      </c>
      <c r="B342" s="1">
        <v>2011</v>
      </c>
      <c r="C342">
        <v>1464343</v>
      </c>
      <c r="D342">
        <v>818637</v>
      </c>
      <c r="E342">
        <v>284986</v>
      </c>
      <c r="F342">
        <v>0</v>
      </c>
      <c r="G342">
        <f t="shared" si="5"/>
        <v>284986</v>
      </c>
      <c r="H342">
        <v>1802498</v>
      </c>
      <c r="I342">
        <v>1752429</v>
      </c>
      <c r="J342">
        <v>1489986</v>
      </c>
      <c r="K342">
        <v>1575539</v>
      </c>
      <c r="L342">
        <v>1579958</v>
      </c>
      <c r="M342">
        <v>3801506</v>
      </c>
      <c r="N342">
        <v>1.62</v>
      </c>
      <c r="O342" t="s">
        <v>1</v>
      </c>
      <c r="P342">
        <v>1.56</v>
      </c>
      <c r="Q342">
        <v>1133393</v>
      </c>
      <c r="R342">
        <v>221.8</v>
      </c>
      <c r="S342">
        <v>1076895</v>
      </c>
    </row>
    <row r="343" spans="1:19" x14ac:dyDescent="0.25">
      <c r="A343" t="s">
        <v>157</v>
      </c>
      <c r="B343" s="1">
        <v>2012</v>
      </c>
      <c r="C343">
        <v>1672442</v>
      </c>
      <c r="D343">
        <v>1096283</v>
      </c>
      <c r="E343">
        <v>257846</v>
      </c>
      <c r="F343">
        <v>0</v>
      </c>
      <c r="G343">
        <f t="shared" si="5"/>
        <v>257846</v>
      </c>
      <c r="H343">
        <v>1940360</v>
      </c>
      <c r="I343">
        <v>1871429</v>
      </c>
      <c r="J343">
        <v>1577211</v>
      </c>
      <c r="K343">
        <v>1952380</v>
      </c>
      <c r="L343">
        <v>1633426</v>
      </c>
      <c r="M343">
        <v>4429725</v>
      </c>
      <c r="N343">
        <v>1.35</v>
      </c>
      <c r="O343" t="s">
        <v>1</v>
      </c>
      <c r="P343">
        <v>0.88</v>
      </c>
      <c r="Q343">
        <v>1401119</v>
      </c>
      <c r="R343">
        <v>1626.7</v>
      </c>
      <c r="S343">
        <v>1384233</v>
      </c>
    </row>
    <row r="344" spans="1:19" x14ac:dyDescent="0.25">
      <c r="A344" t="s">
        <v>157</v>
      </c>
      <c r="B344" s="1">
        <v>2013</v>
      </c>
      <c r="C344">
        <v>1640241</v>
      </c>
      <c r="D344">
        <v>1136581</v>
      </c>
      <c r="E344">
        <v>150436</v>
      </c>
      <c r="F344">
        <v>0</v>
      </c>
      <c r="G344">
        <f t="shared" si="5"/>
        <v>150436</v>
      </c>
      <c r="H344">
        <v>2020257</v>
      </c>
      <c r="I344">
        <v>1980308.5</v>
      </c>
      <c r="J344">
        <v>1680527</v>
      </c>
      <c r="K344">
        <v>1869307</v>
      </c>
      <c r="L344">
        <v>1711061</v>
      </c>
      <c r="M344">
        <v>4423200</v>
      </c>
      <c r="N344">
        <v>1.47</v>
      </c>
      <c r="O344">
        <v>152073</v>
      </c>
      <c r="P344">
        <v>2.31</v>
      </c>
      <c r="Q344">
        <v>1326417</v>
      </c>
      <c r="R344">
        <v>322.39999999999998</v>
      </c>
      <c r="S344">
        <v>1385645</v>
      </c>
    </row>
    <row r="345" spans="1:19" x14ac:dyDescent="0.25">
      <c r="A345" t="s">
        <v>157</v>
      </c>
      <c r="B345" s="1">
        <v>2014</v>
      </c>
      <c r="C345">
        <v>1997402</v>
      </c>
      <c r="D345">
        <v>1220358</v>
      </c>
      <c r="E345">
        <v>398082</v>
      </c>
      <c r="F345">
        <v>0</v>
      </c>
      <c r="G345">
        <f t="shared" si="5"/>
        <v>398082</v>
      </c>
      <c r="H345">
        <v>2282776</v>
      </c>
      <c r="I345">
        <v>2151516.5</v>
      </c>
      <c r="J345">
        <v>1735338</v>
      </c>
      <c r="K345">
        <v>2329686</v>
      </c>
      <c r="L345">
        <v>1954792</v>
      </c>
      <c r="M345">
        <v>4944828</v>
      </c>
      <c r="N345">
        <v>1.6</v>
      </c>
      <c r="O345">
        <v>135086</v>
      </c>
      <c r="P345">
        <v>1.48</v>
      </c>
      <c r="Q345">
        <v>1651073</v>
      </c>
      <c r="R345">
        <v>88.3</v>
      </c>
      <c r="S345">
        <v>1339003</v>
      </c>
    </row>
    <row r="346" spans="1:19" x14ac:dyDescent="0.25">
      <c r="A346" t="s">
        <v>157</v>
      </c>
      <c r="B346" s="1">
        <v>2015</v>
      </c>
      <c r="C346">
        <v>743168</v>
      </c>
      <c r="D346">
        <v>649083</v>
      </c>
      <c r="E346">
        <v>92882</v>
      </c>
      <c r="F346">
        <v>0</v>
      </c>
      <c r="G346">
        <f t="shared" si="5"/>
        <v>92882</v>
      </c>
      <c r="H346">
        <v>1905547</v>
      </c>
      <c r="I346">
        <v>2094161.5</v>
      </c>
      <c r="J346">
        <v>512489</v>
      </c>
      <c r="K346">
        <v>1183870</v>
      </c>
      <c r="L346">
        <v>915727</v>
      </c>
      <c r="M346">
        <v>2817998</v>
      </c>
      <c r="N346">
        <v>1.6</v>
      </c>
      <c r="O346">
        <v>216999</v>
      </c>
      <c r="P346">
        <v>4.96</v>
      </c>
      <c r="Q346">
        <v>305000</v>
      </c>
      <c r="R346">
        <v>298.60000000000002</v>
      </c>
      <c r="S346">
        <v>1428261</v>
      </c>
    </row>
    <row r="347" spans="1:19" x14ac:dyDescent="0.25">
      <c r="A347" t="s">
        <v>157</v>
      </c>
      <c r="B347" s="1">
        <v>2016</v>
      </c>
      <c r="C347">
        <v>897467</v>
      </c>
      <c r="D347">
        <v>601181</v>
      </c>
      <c r="E347">
        <v>130404</v>
      </c>
      <c r="F347">
        <v>0</v>
      </c>
      <c r="G347">
        <f t="shared" si="5"/>
        <v>130404</v>
      </c>
      <c r="H347">
        <v>2020257</v>
      </c>
      <c r="I347">
        <v>1962902</v>
      </c>
      <c r="J347">
        <v>506600</v>
      </c>
      <c r="K347">
        <v>1111487</v>
      </c>
      <c r="L347">
        <v>841777</v>
      </c>
      <c r="M347">
        <v>2964732</v>
      </c>
      <c r="N347">
        <v>1.17</v>
      </c>
      <c r="O347">
        <v>152086</v>
      </c>
      <c r="P347">
        <v>4.97</v>
      </c>
      <c r="Q347">
        <v>405386</v>
      </c>
      <c r="R347">
        <v>197.3</v>
      </c>
      <c r="S347">
        <v>1713670</v>
      </c>
    </row>
    <row r="348" spans="1:19" x14ac:dyDescent="0.25">
      <c r="A348" t="s">
        <v>157</v>
      </c>
      <c r="B348" s="1">
        <v>2017</v>
      </c>
      <c r="C348">
        <v>977189</v>
      </c>
      <c r="D348">
        <v>694311</v>
      </c>
      <c r="E348">
        <v>160687</v>
      </c>
      <c r="F348">
        <v>0</v>
      </c>
      <c r="G348">
        <f t="shared" si="5"/>
        <v>160687</v>
      </c>
      <c r="H348">
        <v>2032241</v>
      </c>
      <c r="I348">
        <v>2026249</v>
      </c>
      <c r="J348">
        <v>543411</v>
      </c>
      <c r="K348">
        <v>1234800</v>
      </c>
      <c r="L348">
        <v>886754</v>
      </c>
      <c r="M348">
        <v>2975824</v>
      </c>
      <c r="N348">
        <v>1.28</v>
      </c>
      <c r="O348">
        <v>87484</v>
      </c>
      <c r="P348">
        <v>3.32</v>
      </c>
      <c r="Q348">
        <v>467345</v>
      </c>
      <c r="R348">
        <v>272.2</v>
      </c>
      <c r="S348">
        <v>1584849</v>
      </c>
    </row>
    <row r="349" spans="1:19" x14ac:dyDescent="0.25">
      <c r="A349" t="s">
        <v>157</v>
      </c>
      <c r="B349" s="1">
        <v>2018</v>
      </c>
      <c r="C349">
        <v>881451</v>
      </c>
      <c r="D349">
        <v>646283</v>
      </c>
      <c r="E349">
        <v>108858</v>
      </c>
      <c r="F349">
        <v>0</v>
      </c>
      <c r="G349">
        <f t="shared" si="5"/>
        <v>108858</v>
      </c>
      <c r="H349">
        <v>1923239</v>
      </c>
      <c r="I349">
        <v>1977740</v>
      </c>
      <c r="J349">
        <v>520232</v>
      </c>
      <c r="K349">
        <v>1140813</v>
      </c>
      <c r="L349">
        <v>808361</v>
      </c>
      <c r="M349">
        <v>2811095</v>
      </c>
      <c r="N349">
        <v>1.28</v>
      </c>
      <c r="O349">
        <v>69869</v>
      </c>
      <c r="P349">
        <v>1.95</v>
      </c>
      <c r="Q349">
        <v>417307</v>
      </c>
      <c r="R349">
        <v>185.7</v>
      </c>
      <c r="S349">
        <v>1584974</v>
      </c>
    </row>
    <row r="350" spans="1:19" x14ac:dyDescent="0.25">
      <c r="B350" s="1"/>
    </row>
    <row r="351" spans="1:19" x14ac:dyDescent="0.25">
      <c r="B351" s="1"/>
    </row>
    <row r="352" spans="1:19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</sheetData>
  <dataValidations count="1">
    <dataValidation allowBlank="1" showErrorMessage="1" promptTitle="TRAFO" prompt="$B$4:$AHR$17" sqref="B4"/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S470"/>
  <sheetViews>
    <sheetView topLeftCell="A124" workbookViewId="0">
      <selection activeCell="S7" sqref="S7"/>
    </sheetView>
  </sheetViews>
  <sheetFormatPr baseColWidth="10" defaultRowHeight="15" x14ac:dyDescent="0.25"/>
  <sheetData>
    <row r="4" spans="1:19" x14ac:dyDescent="0.25">
      <c r="B4" s="1"/>
      <c r="C4" s="1"/>
    </row>
    <row r="5" spans="1:19" x14ac:dyDescent="0.25">
      <c r="B5" s="1"/>
      <c r="C5" s="1"/>
    </row>
    <row r="6" spans="1:19" x14ac:dyDescent="0.25">
      <c r="B6" s="1"/>
    </row>
    <row r="7" spans="1:19" x14ac:dyDescent="0.25">
      <c r="A7" t="s">
        <v>0</v>
      </c>
      <c r="B7" s="1" t="s">
        <v>44</v>
      </c>
      <c r="C7" t="s">
        <v>66</v>
      </c>
      <c r="D7" t="s">
        <v>67</v>
      </c>
      <c r="E7" t="s">
        <v>68</v>
      </c>
      <c r="F7" t="s">
        <v>80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12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81</v>
      </c>
    </row>
    <row r="8" spans="1:19" x14ac:dyDescent="0.25">
      <c r="A8" t="s">
        <v>158</v>
      </c>
      <c r="B8" s="1">
        <v>2010</v>
      </c>
      <c r="C8">
        <v>24236</v>
      </c>
      <c r="D8">
        <v>2644</v>
      </c>
      <c r="E8">
        <v>5425</v>
      </c>
      <c r="F8">
        <v>0</v>
      </c>
      <c r="G8">
        <f t="shared" ref="G8:G71" si="0">E8+F8</f>
        <v>5425</v>
      </c>
      <c r="H8">
        <v>101600</v>
      </c>
      <c r="I8">
        <v>82200</v>
      </c>
      <c r="J8">
        <v>30220</v>
      </c>
      <c r="K8">
        <v>40559</v>
      </c>
      <c r="L8">
        <v>28041</v>
      </c>
      <c r="M8">
        <v>85688</v>
      </c>
      <c r="N8">
        <v>1.37</v>
      </c>
      <c r="O8">
        <v>18546</v>
      </c>
      <c r="P8">
        <v>19.87</v>
      </c>
      <c r="Q8">
        <v>10635</v>
      </c>
      <c r="R8">
        <v>3441</v>
      </c>
      <c r="S8">
        <v>45725</v>
      </c>
    </row>
    <row r="9" spans="1:19" x14ac:dyDescent="0.25">
      <c r="A9" t="s">
        <v>158</v>
      </c>
      <c r="B9" s="1">
        <v>2011</v>
      </c>
      <c r="C9">
        <v>785</v>
      </c>
      <c r="D9">
        <v>6045</v>
      </c>
      <c r="E9">
        <v>14214</v>
      </c>
      <c r="F9">
        <v>0</v>
      </c>
      <c r="G9">
        <f t="shared" si="0"/>
        <v>14214</v>
      </c>
      <c r="H9">
        <v>134000</v>
      </c>
      <c r="I9">
        <v>117800</v>
      </c>
      <c r="J9">
        <v>13125</v>
      </c>
      <c r="K9">
        <v>39014</v>
      </c>
      <c r="L9">
        <v>9954</v>
      </c>
      <c r="M9">
        <v>67663</v>
      </c>
      <c r="N9">
        <v>1.8</v>
      </c>
      <c r="O9">
        <v>23228</v>
      </c>
      <c r="P9">
        <v>28.39</v>
      </c>
      <c r="Q9">
        <v>0</v>
      </c>
      <c r="R9">
        <v>10605.2</v>
      </c>
      <c r="S9">
        <v>56497</v>
      </c>
    </row>
    <row r="10" spans="1:19" x14ac:dyDescent="0.25">
      <c r="A10" t="s">
        <v>158</v>
      </c>
      <c r="B10" s="1">
        <v>2012</v>
      </c>
      <c r="C10">
        <v>224</v>
      </c>
      <c r="D10">
        <v>11437</v>
      </c>
      <c r="E10">
        <v>12674</v>
      </c>
      <c r="F10">
        <v>0</v>
      </c>
      <c r="G10">
        <f t="shared" si="0"/>
        <v>12674</v>
      </c>
      <c r="H10">
        <v>189000</v>
      </c>
      <c r="I10">
        <v>161500</v>
      </c>
      <c r="J10">
        <v>16721</v>
      </c>
      <c r="K10">
        <v>37809</v>
      </c>
      <c r="L10">
        <v>8585</v>
      </c>
      <c r="M10">
        <v>67873</v>
      </c>
      <c r="N10">
        <v>2.2599999999999998</v>
      </c>
      <c r="O10">
        <v>22584</v>
      </c>
      <c r="P10">
        <v>31.16</v>
      </c>
      <c r="Q10">
        <v>0</v>
      </c>
      <c r="R10">
        <v>4590.3999999999996</v>
      </c>
      <c r="S10">
        <v>57465</v>
      </c>
    </row>
    <row r="11" spans="1:19" x14ac:dyDescent="0.25">
      <c r="A11" t="s">
        <v>158</v>
      </c>
      <c r="B11" s="1">
        <v>2013</v>
      </c>
      <c r="C11">
        <v>17853</v>
      </c>
      <c r="D11">
        <v>19380</v>
      </c>
      <c r="E11">
        <v>36427</v>
      </c>
      <c r="F11">
        <v>981</v>
      </c>
      <c r="G11">
        <f t="shared" si="0"/>
        <v>37408</v>
      </c>
      <c r="H11">
        <v>350000</v>
      </c>
      <c r="I11">
        <v>269500</v>
      </c>
      <c r="J11">
        <v>17394</v>
      </c>
      <c r="K11">
        <v>69249</v>
      </c>
      <c r="L11">
        <v>29605</v>
      </c>
      <c r="M11">
        <v>97702</v>
      </c>
      <c r="N11">
        <v>3.53</v>
      </c>
      <c r="O11" t="s">
        <v>1</v>
      </c>
      <c r="P11">
        <v>33.82</v>
      </c>
      <c r="Q11">
        <v>0</v>
      </c>
      <c r="R11">
        <v>3673.7</v>
      </c>
      <c r="S11">
        <v>66097</v>
      </c>
    </row>
    <row r="12" spans="1:19" x14ac:dyDescent="0.25">
      <c r="A12" t="s">
        <v>158</v>
      </c>
      <c r="B12" s="1">
        <v>2014</v>
      </c>
      <c r="C12">
        <v>18033</v>
      </c>
      <c r="D12">
        <v>14726</v>
      </c>
      <c r="E12">
        <v>35408</v>
      </c>
      <c r="F12">
        <v>554</v>
      </c>
      <c r="G12">
        <f t="shared" si="0"/>
        <v>35962</v>
      </c>
      <c r="H12">
        <v>290500</v>
      </c>
      <c r="I12">
        <v>320250</v>
      </c>
      <c r="J12">
        <v>20849</v>
      </c>
      <c r="K12">
        <v>68042</v>
      </c>
      <c r="L12">
        <v>29848</v>
      </c>
      <c r="M12">
        <v>99620</v>
      </c>
      <c r="N12">
        <v>4.75</v>
      </c>
      <c r="O12">
        <v>28879</v>
      </c>
      <c r="P12">
        <v>27.35</v>
      </c>
      <c r="Q12">
        <v>0</v>
      </c>
      <c r="R12">
        <v>3322.1</v>
      </c>
      <c r="S12">
        <v>67568</v>
      </c>
    </row>
    <row r="13" spans="1:19" x14ac:dyDescent="0.25">
      <c r="A13" t="s">
        <v>158</v>
      </c>
      <c r="B13" s="1">
        <v>2015</v>
      </c>
      <c r="C13">
        <v>16120</v>
      </c>
      <c r="D13">
        <v>12118</v>
      </c>
      <c r="E13">
        <v>45121</v>
      </c>
      <c r="F13">
        <v>684</v>
      </c>
      <c r="G13">
        <f t="shared" si="0"/>
        <v>45805</v>
      </c>
      <c r="H13">
        <v>435000</v>
      </c>
      <c r="I13">
        <v>362750</v>
      </c>
      <c r="J13">
        <v>19501</v>
      </c>
      <c r="K13">
        <v>78003</v>
      </c>
      <c r="L13">
        <v>31105</v>
      </c>
      <c r="M13">
        <v>108235</v>
      </c>
      <c r="N13">
        <v>4.01</v>
      </c>
      <c r="O13">
        <v>34025</v>
      </c>
      <c r="P13">
        <v>30.54</v>
      </c>
      <c r="Q13">
        <v>0</v>
      </c>
      <c r="R13">
        <v>4449.5</v>
      </c>
      <c r="S13">
        <v>74224</v>
      </c>
    </row>
    <row r="14" spans="1:19" x14ac:dyDescent="0.25">
      <c r="A14" t="s">
        <v>158</v>
      </c>
      <c r="B14" s="1">
        <v>2016</v>
      </c>
      <c r="C14">
        <v>16288</v>
      </c>
      <c r="D14">
        <v>28568</v>
      </c>
      <c r="E14">
        <v>49729</v>
      </c>
      <c r="F14">
        <v>770</v>
      </c>
      <c r="G14">
        <f t="shared" si="0"/>
        <v>50499</v>
      </c>
      <c r="H14">
        <v>748500</v>
      </c>
      <c r="I14">
        <v>591750</v>
      </c>
      <c r="J14">
        <v>18544</v>
      </c>
      <c r="K14">
        <v>99350</v>
      </c>
      <c r="L14">
        <v>36467</v>
      </c>
      <c r="M14">
        <v>126983</v>
      </c>
      <c r="N14">
        <v>5.91</v>
      </c>
      <c r="O14">
        <v>42322</v>
      </c>
      <c r="P14">
        <v>32.159999999999997</v>
      </c>
      <c r="Q14">
        <v>0</v>
      </c>
      <c r="R14">
        <v>5041.1000000000004</v>
      </c>
      <c r="S14">
        <v>86635</v>
      </c>
    </row>
    <row r="15" spans="1:19" x14ac:dyDescent="0.25">
      <c r="A15" t="s">
        <v>158</v>
      </c>
      <c r="B15" s="1">
        <v>2017</v>
      </c>
      <c r="C15">
        <v>95132</v>
      </c>
      <c r="D15">
        <v>72542</v>
      </c>
      <c r="E15">
        <v>21645</v>
      </c>
      <c r="F15">
        <v>308</v>
      </c>
      <c r="G15">
        <f t="shared" si="0"/>
        <v>21953</v>
      </c>
      <c r="H15">
        <v>960000</v>
      </c>
      <c r="I15">
        <v>854250</v>
      </c>
      <c r="J15">
        <v>21965</v>
      </c>
      <c r="K15">
        <v>124571</v>
      </c>
      <c r="L15">
        <v>149154</v>
      </c>
      <c r="M15">
        <v>258637</v>
      </c>
      <c r="N15">
        <v>7.62</v>
      </c>
      <c r="O15">
        <v>55264</v>
      </c>
      <c r="P15">
        <v>25.55</v>
      </c>
      <c r="Q15">
        <v>9130</v>
      </c>
      <c r="R15">
        <v>7697.3</v>
      </c>
      <c r="S15">
        <v>93349</v>
      </c>
    </row>
    <row r="16" spans="1:19" x14ac:dyDescent="0.25">
      <c r="A16" t="s">
        <v>158</v>
      </c>
      <c r="B16" s="1">
        <v>2018</v>
      </c>
      <c r="C16">
        <v>204985</v>
      </c>
      <c r="D16">
        <v>99493</v>
      </c>
      <c r="E16">
        <v>57772</v>
      </c>
      <c r="F16">
        <v>185</v>
      </c>
      <c r="G16">
        <f t="shared" si="0"/>
        <v>57957</v>
      </c>
      <c r="H16">
        <v>780000</v>
      </c>
      <c r="I16">
        <v>870000</v>
      </c>
      <c r="J16">
        <v>29352</v>
      </c>
      <c r="K16">
        <v>200716</v>
      </c>
      <c r="L16">
        <v>122884</v>
      </c>
      <c r="M16">
        <v>414054</v>
      </c>
      <c r="N16">
        <v>6.98</v>
      </c>
      <c r="O16">
        <v>70319</v>
      </c>
      <c r="P16">
        <v>18.190000000000001</v>
      </c>
      <c r="Q16">
        <v>126535</v>
      </c>
      <c r="R16">
        <v>9662.2000000000007</v>
      </c>
      <c r="S16">
        <v>145169</v>
      </c>
    </row>
    <row r="17" spans="1:19" x14ac:dyDescent="0.25">
      <c r="A17" t="s">
        <v>159</v>
      </c>
      <c r="B17" s="1">
        <v>2010</v>
      </c>
      <c r="C17">
        <v>3610</v>
      </c>
      <c r="D17">
        <v>3545</v>
      </c>
      <c r="E17">
        <v>7415</v>
      </c>
      <c r="F17">
        <v>0</v>
      </c>
      <c r="G17">
        <f t="shared" si="0"/>
        <v>7415</v>
      </c>
      <c r="H17">
        <v>34500</v>
      </c>
      <c r="I17">
        <v>33000</v>
      </c>
      <c r="J17">
        <v>20328</v>
      </c>
      <c r="K17">
        <v>11114</v>
      </c>
      <c r="L17">
        <v>8041</v>
      </c>
      <c r="M17">
        <v>33689</v>
      </c>
      <c r="N17">
        <v>1.32</v>
      </c>
      <c r="O17">
        <v>7065</v>
      </c>
      <c r="P17">
        <v>18.190000000000001</v>
      </c>
      <c r="Q17">
        <v>0</v>
      </c>
      <c r="R17">
        <v>887.4</v>
      </c>
      <c r="S17">
        <v>25630</v>
      </c>
    </row>
    <row r="18" spans="1:19" x14ac:dyDescent="0.25">
      <c r="A18" t="s">
        <v>159</v>
      </c>
      <c r="B18" s="1">
        <v>2011</v>
      </c>
      <c r="C18">
        <v>742</v>
      </c>
      <c r="D18">
        <v>5322</v>
      </c>
      <c r="E18">
        <v>6740</v>
      </c>
      <c r="F18">
        <v>0</v>
      </c>
      <c r="G18">
        <f t="shared" si="0"/>
        <v>6740</v>
      </c>
      <c r="H18">
        <v>39000</v>
      </c>
      <c r="I18">
        <v>36750</v>
      </c>
      <c r="J18">
        <v>20372</v>
      </c>
      <c r="K18">
        <v>12211</v>
      </c>
      <c r="L18">
        <v>6155</v>
      </c>
      <c r="M18">
        <v>34829</v>
      </c>
      <c r="N18">
        <v>1.31</v>
      </c>
      <c r="O18">
        <v>6613</v>
      </c>
      <c r="P18">
        <v>15.68</v>
      </c>
      <c r="Q18">
        <v>0</v>
      </c>
      <c r="R18">
        <v>128.6</v>
      </c>
      <c r="S18">
        <v>28652</v>
      </c>
    </row>
    <row r="19" spans="1:19" x14ac:dyDescent="0.25">
      <c r="A19" t="s">
        <v>159</v>
      </c>
      <c r="B19" s="1">
        <v>2012</v>
      </c>
      <c r="C19">
        <v>0</v>
      </c>
      <c r="D19">
        <v>6179</v>
      </c>
      <c r="E19">
        <v>9105</v>
      </c>
      <c r="F19">
        <v>29</v>
      </c>
      <c r="G19">
        <f t="shared" si="0"/>
        <v>9134</v>
      </c>
      <c r="H19">
        <v>57450</v>
      </c>
      <c r="I19">
        <v>48225</v>
      </c>
      <c r="J19">
        <v>20576</v>
      </c>
      <c r="K19">
        <v>15447</v>
      </c>
      <c r="L19">
        <v>5449</v>
      </c>
      <c r="M19">
        <v>38270</v>
      </c>
      <c r="N19">
        <v>1.34</v>
      </c>
      <c r="O19">
        <v>8351</v>
      </c>
      <c r="P19">
        <v>19.559999999999999</v>
      </c>
      <c r="Q19">
        <v>0</v>
      </c>
      <c r="R19">
        <v>399.1</v>
      </c>
      <c r="S19">
        <v>32795</v>
      </c>
    </row>
    <row r="20" spans="1:19" x14ac:dyDescent="0.25">
      <c r="A20" t="s">
        <v>159</v>
      </c>
      <c r="B20" s="1">
        <v>2013</v>
      </c>
      <c r="C20">
        <v>552</v>
      </c>
      <c r="D20">
        <v>7269</v>
      </c>
      <c r="E20">
        <v>6940</v>
      </c>
      <c r="F20">
        <v>161</v>
      </c>
      <c r="G20">
        <f t="shared" si="0"/>
        <v>7101</v>
      </c>
      <c r="H20">
        <v>67500</v>
      </c>
      <c r="I20">
        <v>62475</v>
      </c>
      <c r="J20">
        <v>20958</v>
      </c>
      <c r="K20">
        <v>14423</v>
      </c>
      <c r="L20">
        <v>6687</v>
      </c>
      <c r="M20">
        <v>41746</v>
      </c>
      <c r="N20">
        <v>1.73</v>
      </c>
      <c r="O20">
        <v>8155</v>
      </c>
      <c r="P20">
        <v>16.86</v>
      </c>
      <c r="Q20">
        <v>0</v>
      </c>
      <c r="R20">
        <v>171.5</v>
      </c>
      <c r="S20">
        <v>35034</v>
      </c>
    </row>
    <row r="21" spans="1:19" x14ac:dyDescent="0.25">
      <c r="A21" t="s">
        <v>159</v>
      </c>
      <c r="B21" s="1">
        <v>2014</v>
      </c>
      <c r="C21">
        <v>105</v>
      </c>
      <c r="D21">
        <v>8966</v>
      </c>
      <c r="E21">
        <v>7158</v>
      </c>
      <c r="F21">
        <v>227</v>
      </c>
      <c r="G21">
        <f t="shared" si="0"/>
        <v>7385</v>
      </c>
      <c r="H21">
        <v>70500</v>
      </c>
      <c r="I21">
        <v>69000</v>
      </c>
      <c r="J21">
        <v>21278</v>
      </c>
      <c r="K21">
        <v>16471</v>
      </c>
      <c r="L21">
        <v>7620</v>
      </c>
      <c r="M21">
        <v>44114</v>
      </c>
      <c r="N21">
        <v>1.83</v>
      </c>
      <c r="O21">
        <v>7188</v>
      </c>
      <c r="P21">
        <v>13.84</v>
      </c>
      <c r="Q21">
        <v>0</v>
      </c>
      <c r="R21">
        <v>2106.5</v>
      </c>
      <c r="S21">
        <v>36468</v>
      </c>
    </row>
    <row r="22" spans="1:19" x14ac:dyDescent="0.25">
      <c r="A22" t="s">
        <v>159</v>
      </c>
      <c r="B22" s="1">
        <v>2015</v>
      </c>
      <c r="C22">
        <v>348</v>
      </c>
      <c r="D22">
        <v>11176</v>
      </c>
      <c r="E22">
        <v>6228</v>
      </c>
      <c r="F22">
        <v>122</v>
      </c>
      <c r="G22">
        <f t="shared" si="0"/>
        <v>6350</v>
      </c>
      <c r="H22">
        <v>69000</v>
      </c>
      <c r="I22">
        <v>69750</v>
      </c>
      <c r="J22">
        <v>21590</v>
      </c>
      <c r="K22">
        <v>17841</v>
      </c>
      <c r="L22">
        <v>9517</v>
      </c>
      <c r="M22">
        <v>45797</v>
      </c>
      <c r="N22">
        <v>1.96</v>
      </c>
      <c r="O22">
        <v>6095</v>
      </c>
      <c r="P22">
        <v>9.59</v>
      </c>
      <c r="Q22">
        <v>0</v>
      </c>
      <c r="R22">
        <v>213.5</v>
      </c>
      <c r="S22">
        <v>36249</v>
      </c>
    </row>
    <row r="23" spans="1:19" x14ac:dyDescent="0.25">
      <c r="A23" t="s">
        <v>159</v>
      </c>
      <c r="B23" s="1">
        <v>2016</v>
      </c>
      <c r="C23">
        <v>226</v>
      </c>
      <c r="D23">
        <v>12970</v>
      </c>
      <c r="E23">
        <v>5183</v>
      </c>
      <c r="F23">
        <v>68</v>
      </c>
      <c r="G23">
        <f t="shared" si="0"/>
        <v>5251</v>
      </c>
      <c r="H23">
        <v>68400</v>
      </c>
      <c r="I23">
        <v>68700</v>
      </c>
      <c r="J23">
        <v>20790</v>
      </c>
      <c r="K23">
        <v>18421</v>
      </c>
      <c r="L23">
        <v>9800</v>
      </c>
      <c r="M23">
        <v>45624</v>
      </c>
      <c r="N23">
        <v>1.97</v>
      </c>
      <c r="O23">
        <v>5754</v>
      </c>
      <c r="P23">
        <v>8.91</v>
      </c>
      <c r="Q23">
        <v>0</v>
      </c>
      <c r="R23">
        <v>541.4</v>
      </c>
      <c r="S23">
        <v>35796</v>
      </c>
    </row>
    <row r="24" spans="1:19" x14ac:dyDescent="0.25">
      <c r="A24" t="s">
        <v>159</v>
      </c>
      <c r="B24" s="1">
        <v>2017</v>
      </c>
      <c r="C24">
        <v>181</v>
      </c>
      <c r="D24">
        <v>13591</v>
      </c>
      <c r="E24">
        <v>2957</v>
      </c>
      <c r="F24">
        <v>46</v>
      </c>
      <c r="G24">
        <f t="shared" si="0"/>
        <v>3003</v>
      </c>
      <c r="H24">
        <v>66900</v>
      </c>
      <c r="I24">
        <v>67650</v>
      </c>
      <c r="J24">
        <v>21218</v>
      </c>
      <c r="K24">
        <v>16793</v>
      </c>
      <c r="L24">
        <v>8689</v>
      </c>
      <c r="M24">
        <v>44420</v>
      </c>
      <c r="N24">
        <v>1.91</v>
      </c>
      <c r="O24">
        <v>5236</v>
      </c>
      <c r="P24">
        <v>8.2100000000000009</v>
      </c>
      <c r="Q24">
        <v>0</v>
      </c>
      <c r="R24">
        <v>358.8</v>
      </c>
      <c r="S24">
        <v>35700</v>
      </c>
    </row>
    <row r="25" spans="1:19" x14ac:dyDescent="0.25">
      <c r="A25" t="s">
        <v>159</v>
      </c>
      <c r="B25" s="1">
        <v>2018</v>
      </c>
      <c r="C25">
        <v>0</v>
      </c>
      <c r="D25">
        <v>11096</v>
      </c>
      <c r="E25">
        <v>5224</v>
      </c>
      <c r="F25">
        <v>33</v>
      </c>
      <c r="G25">
        <f t="shared" si="0"/>
        <v>5257</v>
      </c>
      <c r="H25">
        <v>59700</v>
      </c>
      <c r="I25">
        <v>63300</v>
      </c>
      <c r="J25">
        <v>20630</v>
      </c>
      <c r="K25">
        <v>16476</v>
      </c>
      <c r="L25">
        <v>8332</v>
      </c>
      <c r="M25">
        <v>43471</v>
      </c>
      <c r="N25">
        <v>1.84</v>
      </c>
      <c r="O25">
        <v>7462</v>
      </c>
      <c r="P25">
        <v>11.99</v>
      </c>
      <c r="Q25">
        <v>0</v>
      </c>
      <c r="R25">
        <v>240.5</v>
      </c>
      <c r="S25">
        <v>35114</v>
      </c>
    </row>
    <row r="26" spans="1:19" x14ac:dyDescent="0.25">
      <c r="A26" t="s">
        <v>160</v>
      </c>
      <c r="B26" s="1">
        <v>2010</v>
      </c>
      <c r="C26">
        <v>4202</v>
      </c>
      <c r="D26">
        <v>825</v>
      </c>
      <c r="E26">
        <v>1664</v>
      </c>
      <c r="F26">
        <v>0</v>
      </c>
      <c r="G26">
        <f t="shared" si="0"/>
        <v>1664</v>
      </c>
      <c r="H26">
        <v>49680</v>
      </c>
      <c r="I26">
        <v>48168</v>
      </c>
      <c r="J26">
        <v>55551</v>
      </c>
      <c r="K26">
        <v>3034</v>
      </c>
      <c r="L26">
        <v>4364</v>
      </c>
      <c r="M26">
        <v>64077</v>
      </c>
      <c r="N26">
        <v>0.83</v>
      </c>
      <c r="O26">
        <v>3905</v>
      </c>
      <c r="P26">
        <v>5.0199999999999996</v>
      </c>
      <c r="Q26">
        <v>2166</v>
      </c>
      <c r="R26">
        <v>3463.3</v>
      </c>
      <c r="S26">
        <v>57547</v>
      </c>
    </row>
    <row r="27" spans="1:19" x14ac:dyDescent="0.25">
      <c r="A27" t="s">
        <v>160</v>
      </c>
      <c r="B27" s="1">
        <v>2011</v>
      </c>
      <c r="C27">
        <v>4788</v>
      </c>
      <c r="D27">
        <v>808</v>
      </c>
      <c r="E27">
        <v>2995</v>
      </c>
      <c r="F27">
        <v>0</v>
      </c>
      <c r="G27">
        <f t="shared" si="0"/>
        <v>2995</v>
      </c>
      <c r="H27">
        <v>37152</v>
      </c>
      <c r="I27">
        <v>43416</v>
      </c>
      <c r="J27">
        <v>54325</v>
      </c>
      <c r="K27">
        <v>4313</v>
      </c>
      <c r="L27">
        <v>4221</v>
      </c>
      <c r="M27">
        <v>64305</v>
      </c>
      <c r="N27">
        <v>0.83</v>
      </c>
      <c r="O27">
        <v>3411</v>
      </c>
      <c r="P27">
        <v>4.51</v>
      </c>
      <c r="Q27">
        <v>2876</v>
      </c>
      <c r="R27">
        <v>16560.5</v>
      </c>
      <c r="S27">
        <v>57208</v>
      </c>
    </row>
    <row r="28" spans="1:19" x14ac:dyDescent="0.25">
      <c r="A28" t="s">
        <v>160</v>
      </c>
      <c r="B28" s="1">
        <v>2012</v>
      </c>
      <c r="C28">
        <v>3758</v>
      </c>
      <c r="D28">
        <v>848</v>
      </c>
      <c r="E28">
        <v>1758</v>
      </c>
      <c r="F28">
        <v>0</v>
      </c>
      <c r="G28">
        <f t="shared" si="0"/>
        <v>1758</v>
      </c>
      <c r="H28">
        <v>44064</v>
      </c>
      <c r="I28">
        <v>40608</v>
      </c>
      <c r="J28">
        <v>54492</v>
      </c>
      <c r="K28">
        <v>3085</v>
      </c>
      <c r="L28">
        <v>4678</v>
      </c>
      <c r="M28">
        <v>63373</v>
      </c>
      <c r="N28">
        <v>0.75</v>
      </c>
      <c r="O28">
        <v>3841</v>
      </c>
      <c r="P28">
        <v>5.14</v>
      </c>
      <c r="Q28">
        <v>1491</v>
      </c>
      <c r="R28">
        <v>21874.7</v>
      </c>
      <c r="S28">
        <v>57204</v>
      </c>
    </row>
    <row r="29" spans="1:19" x14ac:dyDescent="0.25">
      <c r="A29" t="s">
        <v>160</v>
      </c>
      <c r="B29" s="1">
        <v>2013</v>
      </c>
      <c r="C29">
        <v>3131</v>
      </c>
      <c r="D29">
        <v>903</v>
      </c>
      <c r="E29">
        <v>1770</v>
      </c>
      <c r="F29">
        <v>0</v>
      </c>
      <c r="G29">
        <f t="shared" si="0"/>
        <v>1770</v>
      </c>
      <c r="H29">
        <v>43200</v>
      </c>
      <c r="I29">
        <v>43632</v>
      </c>
      <c r="J29">
        <v>53434</v>
      </c>
      <c r="K29">
        <v>3278</v>
      </c>
      <c r="L29">
        <v>5184</v>
      </c>
      <c r="M29">
        <v>62913</v>
      </c>
      <c r="N29">
        <v>0.79</v>
      </c>
      <c r="O29">
        <v>3644</v>
      </c>
      <c r="P29">
        <v>4.9000000000000004</v>
      </c>
      <c r="Q29">
        <v>545</v>
      </c>
      <c r="R29">
        <v>2580.4</v>
      </c>
      <c r="S29">
        <v>57183</v>
      </c>
    </row>
    <row r="30" spans="1:19" x14ac:dyDescent="0.25">
      <c r="A30" t="s">
        <v>160</v>
      </c>
      <c r="B30" s="1">
        <v>2014</v>
      </c>
      <c r="C30">
        <v>2880</v>
      </c>
      <c r="D30">
        <v>1209</v>
      </c>
      <c r="E30">
        <v>1825</v>
      </c>
      <c r="F30">
        <v>58</v>
      </c>
      <c r="G30">
        <f t="shared" si="0"/>
        <v>1883</v>
      </c>
      <c r="H30">
        <v>45360</v>
      </c>
      <c r="I30">
        <v>44280</v>
      </c>
      <c r="J30">
        <v>52343</v>
      </c>
      <c r="K30">
        <v>3677</v>
      </c>
      <c r="L30">
        <v>5164</v>
      </c>
      <c r="M30">
        <v>61978</v>
      </c>
      <c r="N30">
        <v>0.81</v>
      </c>
      <c r="O30">
        <v>3301</v>
      </c>
      <c r="P30">
        <v>4.55</v>
      </c>
      <c r="Q30">
        <v>0</v>
      </c>
      <c r="R30">
        <v>1776.5</v>
      </c>
      <c r="S30">
        <v>56814</v>
      </c>
    </row>
    <row r="31" spans="1:19" x14ac:dyDescent="0.25">
      <c r="A31" t="s">
        <v>160</v>
      </c>
      <c r="B31" s="1">
        <v>2015</v>
      </c>
      <c r="C31">
        <v>3306</v>
      </c>
      <c r="D31">
        <v>644</v>
      </c>
      <c r="E31">
        <v>2255</v>
      </c>
      <c r="F31">
        <v>62</v>
      </c>
      <c r="G31">
        <f t="shared" si="0"/>
        <v>2317</v>
      </c>
      <c r="H31">
        <v>38448</v>
      </c>
      <c r="I31">
        <v>41904</v>
      </c>
      <c r="J31">
        <v>52504</v>
      </c>
      <c r="K31">
        <v>3410</v>
      </c>
      <c r="L31">
        <v>4779</v>
      </c>
      <c r="M31">
        <v>61989</v>
      </c>
      <c r="N31">
        <v>0.78</v>
      </c>
      <c r="O31">
        <v>2978</v>
      </c>
      <c r="P31">
        <v>3.88</v>
      </c>
      <c r="Q31">
        <v>877</v>
      </c>
      <c r="R31">
        <v>1741.5</v>
      </c>
      <c r="S31">
        <v>56333</v>
      </c>
    </row>
    <row r="32" spans="1:19" x14ac:dyDescent="0.25">
      <c r="A32" t="s">
        <v>160</v>
      </c>
      <c r="B32" s="1">
        <v>2016</v>
      </c>
      <c r="C32">
        <v>5174</v>
      </c>
      <c r="D32">
        <v>6732</v>
      </c>
      <c r="E32">
        <v>634</v>
      </c>
      <c r="F32">
        <v>33</v>
      </c>
      <c r="G32">
        <f t="shared" si="0"/>
        <v>667</v>
      </c>
      <c r="H32">
        <v>38880</v>
      </c>
      <c r="I32">
        <v>38664</v>
      </c>
      <c r="J32">
        <v>55722</v>
      </c>
      <c r="K32">
        <v>7957</v>
      </c>
      <c r="L32">
        <v>5178</v>
      </c>
      <c r="M32">
        <v>67355</v>
      </c>
      <c r="N32">
        <v>0.66</v>
      </c>
      <c r="O32">
        <v>5988</v>
      </c>
      <c r="P32">
        <v>8.4</v>
      </c>
      <c r="Q32">
        <v>2749</v>
      </c>
      <c r="R32">
        <v>1653.5</v>
      </c>
      <c r="S32">
        <v>59428</v>
      </c>
    </row>
    <row r="33" spans="1:19" x14ac:dyDescent="0.25">
      <c r="A33" t="s">
        <v>160</v>
      </c>
      <c r="B33" s="1">
        <v>2017</v>
      </c>
      <c r="C33">
        <v>3736</v>
      </c>
      <c r="D33">
        <v>827</v>
      </c>
      <c r="E33">
        <v>846</v>
      </c>
      <c r="F33">
        <v>0</v>
      </c>
      <c r="G33">
        <f t="shared" si="0"/>
        <v>846</v>
      </c>
      <c r="H33">
        <v>34992</v>
      </c>
      <c r="I33">
        <v>36936</v>
      </c>
      <c r="J33">
        <v>56238</v>
      </c>
      <c r="K33">
        <v>2077</v>
      </c>
      <c r="L33">
        <v>4414</v>
      </c>
      <c r="M33">
        <v>64318</v>
      </c>
      <c r="N33">
        <v>0.71</v>
      </c>
      <c r="O33">
        <v>1327</v>
      </c>
      <c r="P33">
        <v>1.61</v>
      </c>
      <c r="Q33">
        <v>2924</v>
      </c>
      <c r="R33">
        <v>993.1</v>
      </c>
      <c r="S33">
        <v>56979</v>
      </c>
    </row>
    <row r="34" spans="1:19" x14ac:dyDescent="0.25">
      <c r="A34" t="s">
        <v>160</v>
      </c>
      <c r="B34" s="1">
        <v>2018</v>
      </c>
      <c r="C34">
        <v>5199</v>
      </c>
      <c r="D34">
        <v>930</v>
      </c>
      <c r="E34">
        <v>231</v>
      </c>
      <c r="F34">
        <v>0</v>
      </c>
      <c r="G34">
        <f t="shared" si="0"/>
        <v>231</v>
      </c>
      <c r="H34">
        <v>28944</v>
      </c>
      <c r="I34">
        <v>31968</v>
      </c>
      <c r="J34">
        <v>55698</v>
      </c>
      <c r="K34">
        <v>1506</v>
      </c>
      <c r="L34">
        <v>5519</v>
      </c>
      <c r="M34">
        <v>63132</v>
      </c>
      <c r="N34">
        <v>0.67</v>
      </c>
      <c r="O34">
        <v>701</v>
      </c>
      <c r="P34">
        <v>0.84</v>
      </c>
      <c r="Q34">
        <v>2464</v>
      </c>
      <c r="R34">
        <v>1769</v>
      </c>
      <c r="S34">
        <v>55149</v>
      </c>
    </row>
    <row r="35" spans="1:19" x14ac:dyDescent="0.25">
      <c r="A35" t="s">
        <v>161</v>
      </c>
      <c r="B35" s="1">
        <v>2010</v>
      </c>
      <c r="C35">
        <v>429</v>
      </c>
      <c r="D35">
        <v>466</v>
      </c>
      <c r="E35">
        <v>73</v>
      </c>
      <c r="F35">
        <v>0</v>
      </c>
      <c r="G35">
        <f t="shared" si="0"/>
        <v>73</v>
      </c>
      <c r="H35">
        <v>7100</v>
      </c>
      <c r="I35">
        <v>8150</v>
      </c>
      <c r="J35">
        <v>906</v>
      </c>
      <c r="K35">
        <v>653</v>
      </c>
      <c r="L35">
        <v>2246</v>
      </c>
      <c r="M35">
        <v>10395</v>
      </c>
      <c r="N35">
        <v>0.87</v>
      </c>
      <c r="O35">
        <v>-1803</v>
      </c>
      <c r="P35">
        <v>-16.239999999999998</v>
      </c>
      <c r="Q35">
        <v>0</v>
      </c>
      <c r="R35">
        <v>192770.4</v>
      </c>
      <c r="S35">
        <v>8149</v>
      </c>
    </row>
    <row r="36" spans="1:19" x14ac:dyDescent="0.25">
      <c r="A36" t="s">
        <v>161</v>
      </c>
      <c r="B36" s="1">
        <v>2011</v>
      </c>
      <c r="C36">
        <v>126</v>
      </c>
      <c r="D36">
        <v>1138</v>
      </c>
      <c r="E36">
        <v>95</v>
      </c>
      <c r="F36">
        <v>0</v>
      </c>
      <c r="G36">
        <f t="shared" si="0"/>
        <v>95</v>
      </c>
      <c r="H36">
        <v>7600</v>
      </c>
      <c r="I36">
        <v>7350</v>
      </c>
      <c r="J36">
        <v>942</v>
      </c>
      <c r="K36">
        <v>1358</v>
      </c>
      <c r="L36">
        <v>1433</v>
      </c>
      <c r="M36">
        <v>10216</v>
      </c>
      <c r="N36">
        <v>0.77</v>
      </c>
      <c r="O36">
        <v>826</v>
      </c>
      <c r="P36">
        <v>7.48</v>
      </c>
      <c r="Q36">
        <v>0</v>
      </c>
      <c r="R36">
        <v>142441.79999999999</v>
      </c>
      <c r="S36">
        <v>8783</v>
      </c>
    </row>
    <row r="37" spans="1:19" x14ac:dyDescent="0.25">
      <c r="A37" t="s">
        <v>161</v>
      </c>
      <c r="B37" s="1">
        <v>2012</v>
      </c>
      <c r="C37">
        <v>72</v>
      </c>
      <c r="D37">
        <v>916</v>
      </c>
      <c r="E37">
        <v>29</v>
      </c>
      <c r="F37">
        <v>0</v>
      </c>
      <c r="G37">
        <f t="shared" si="0"/>
        <v>29</v>
      </c>
      <c r="H37">
        <v>10900</v>
      </c>
      <c r="I37">
        <v>9250</v>
      </c>
      <c r="J37">
        <v>912</v>
      </c>
      <c r="K37">
        <v>1036</v>
      </c>
      <c r="L37">
        <v>677</v>
      </c>
      <c r="M37">
        <v>9658</v>
      </c>
      <c r="N37">
        <v>0.85</v>
      </c>
      <c r="O37">
        <v>290</v>
      </c>
      <c r="P37">
        <v>2.44</v>
      </c>
      <c r="Q37">
        <v>0</v>
      </c>
      <c r="R37">
        <v>172348.5</v>
      </c>
      <c r="S37">
        <v>8981</v>
      </c>
    </row>
    <row r="38" spans="1:19" x14ac:dyDescent="0.25">
      <c r="A38" t="s">
        <v>161</v>
      </c>
      <c r="B38" s="1">
        <v>2013</v>
      </c>
      <c r="C38">
        <v>0</v>
      </c>
      <c r="D38">
        <v>1667</v>
      </c>
      <c r="E38">
        <v>410</v>
      </c>
      <c r="F38">
        <v>0</v>
      </c>
      <c r="G38">
        <f t="shared" si="0"/>
        <v>410</v>
      </c>
      <c r="H38">
        <v>22400</v>
      </c>
      <c r="I38">
        <v>16650</v>
      </c>
      <c r="J38">
        <v>6140</v>
      </c>
      <c r="K38">
        <v>2245</v>
      </c>
      <c r="L38">
        <v>615</v>
      </c>
      <c r="M38">
        <v>10098</v>
      </c>
      <c r="N38">
        <v>2.2400000000000002</v>
      </c>
      <c r="O38">
        <v>-260</v>
      </c>
      <c r="P38">
        <v>-2.92</v>
      </c>
      <c r="Q38">
        <v>0</v>
      </c>
      <c r="R38">
        <v>135353.60000000001</v>
      </c>
      <c r="S38">
        <v>9483</v>
      </c>
    </row>
    <row r="39" spans="1:19" x14ac:dyDescent="0.25">
      <c r="A39" t="s">
        <v>161</v>
      </c>
      <c r="B39" s="1">
        <v>2014</v>
      </c>
      <c r="C39">
        <v>0</v>
      </c>
      <c r="D39">
        <v>682</v>
      </c>
      <c r="E39">
        <v>1246</v>
      </c>
      <c r="F39">
        <v>0</v>
      </c>
      <c r="G39">
        <f t="shared" si="0"/>
        <v>1246</v>
      </c>
      <c r="H39">
        <v>12800</v>
      </c>
      <c r="I39">
        <v>17600</v>
      </c>
      <c r="J39">
        <v>5770</v>
      </c>
      <c r="K39">
        <v>2148</v>
      </c>
      <c r="L39">
        <v>728</v>
      </c>
      <c r="M39">
        <v>9625</v>
      </c>
      <c r="N39">
        <v>2.44</v>
      </c>
      <c r="O39">
        <v>-574</v>
      </c>
      <c r="P39">
        <v>-5.82</v>
      </c>
      <c r="Q39">
        <v>0</v>
      </c>
      <c r="R39">
        <v>74056.800000000003</v>
      </c>
      <c r="S39">
        <v>8898</v>
      </c>
    </row>
    <row r="40" spans="1:19" x14ac:dyDescent="0.25">
      <c r="A40" t="s">
        <v>161</v>
      </c>
      <c r="B40" s="1">
        <v>2015</v>
      </c>
      <c r="C40">
        <v>0</v>
      </c>
      <c r="D40">
        <v>333</v>
      </c>
      <c r="E40">
        <v>1251</v>
      </c>
      <c r="F40">
        <v>0</v>
      </c>
      <c r="G40">
        <f t="shared" si="0"/>
        <v>1251</v>
      </c>
      <c r="H40">
        <v>4000</v>
      </c>
      <c r="I40">
        <v>8400</v>
      </c>
      <c r="J40">
        <v>5637</v>
      </c>
      <c r="K40">
        <v>1736</v>
      </c>
      <c r="L40">
        <v>266</v>
      </c>
      <c r="M40">
        <v>9073</v>
      </c>
      <c r="N40">
        <v>1.58</v>
      </c>
      <c r="O40">
        <v>-39</v>
      </c>
      <c r="P40">
        <v>-0.9</v>
      </c>
      <c r="Q40">
        <v>0</v>
      </c>
      <c r="R40">
        <v>100339</v>
      </c>
      <c r="S40">
        <v>8807</v>
      </c>
    </row>
    <row r="41" spans="1:19" x14ac:dyDescent="0.25">
      <c r="A41" t="s">
        <v>161</v>
      </c>
      <c r="B41" s="1">
        <v>2016</v>
      </c>
      <c r="C41">
        <v>11</v>
      </c>
      <c r="D41">
        <v>490</v>
      </c>
      <c r="E41">
        <v>989</v>
      </c>
      <c r="F41">
        <v>0</v>
      </c>
      <c r="G41">
        <f t="shared" si="0"/>
        <v>989</v>
      </c>
      <c r="H41">
        <v>4300</v>
      </c>
      <c r="I41">
        <v>4150</v>
      </c>
      <c r="J41">
        <v>5558</v>
      </c>
      <c r="K41">
        <v>1650</v>
      </c>
      <c r="L41">
        <v>201</v>
      </c>
      <c r="M41">
        <v>8911</v>
      </c>
      <c r="N41">
        <v>0.49</v>
      </c>
      <c r="O41">
        <v>-97</v>
      </c>
      <c r="P41">
        <v>-1.08</v>
      </c>
      <c r="Q41">
        <v>0</v>
      </c>
      <c r="R41">
        <v>97684</v>
      </c>
      <c r="S41">
        <v>8710</v>
      </c>
    </row>
    <row r="42" spans="1:19" x14ac:dyDescent="0.25">
      <c r="A42" t="s">
        <v>161</v>
      </c>
      <c r="B42" s="1">
        <v>2017</v>
      </c>
      <c r="C42">
        <v>35</v>
      </c>
      <c r="D42">
        <v>624</v>
      </c>
      <c r="E42">
        <v>952</v>
      </c>
      <c r="F42">
        <v>0</v>
      </c>
      <c r="G42">
        <f t="shared" si="0"/>
        <v>952</v>
      </c>
      <c r="H42">
        <v>3100</v>
      </c>
      <c r="I42">
        <v>3700</v>
      </c>
      <c r="J42">
        <v>5416</v>
      </c>
      <c r="K42">
        <v>1831</v>
      </c>
      <c r="L42">
        <v>259</v>
      </c>
      <c r="M42">
        <v>8947</v>
      </c>
      <c r="N42">
        <v>0.61</v>
      </c>
      <c r="O42">
        <v>-17</v>
      </c>
      <c r="P42">
        <v>-0.19</v>
      </c>
      <c r="Q42" t="s">
        <v>1</v>
      </c>
      <c r="R42">
        <v>28465.4</v>
      </c>
      <c r="S42">
        <v>8688</v>
      </c>
    </row>
    <row r="43" spans="1:19" x14ac:dyDescent="0.25">
      <c r="A43" t="s">
        <v>161</v>
      </c>
      <c r="B43" s="1">
        <v>2018</v>
      </c>
      <c r="C43">
        <v>0</v>
      </c>
      <c r="D43">
        <v>586</v>
      </c>
      <c r="E43">
        <v>986</v>
      </c>
      <c r="F43">
        <v>0</v>
      </c>
      <c r="G43">
        <f t="shared" si="0"/>
        <v>986</v>
      </c>
      <c r="H43">
        <v>2700</v>
      </c>
      <c r="I43">
        <v>2900</v>
      </c>
      <c r="J43">
        <v>5293</v>
      </c>
      <c r="K43">
        <v>1998</v>
      </c>
      <c r="L43">
        <v>471</v>
      </c>
      <c r="M43">
        <v>8990</v>
      </c>
      <c r="N43">
        <v>0.38</v>
      </c>
      <c r="O43">
        <v>171</v>
      </c>
      <c r="P43">
        <v>1.47</v>
      </c>
      <c r="Q43" t="s">
        <v>1</v>
      </c>
      <c r="R43">
        <v>33203.9</v>
      </c>
      <c r="S43">
        <v>8520</v>
      </c>
    </row>
    <row r="44" spans="1:19" x14ac:dyDescent="0.25">
      <c r="A44" t="s">
        <v>162</v>
      </c>
      <c r="B44" s="1">
        <v>2010</v>
      </c>
      <c r="C44">
        <v>72861</v>
      </c>
      <c r="D44">
        <v>54225</v>
      </c>
      <c r="E44">
        <v>44789</v>
      </c>
      <c r="F44">
        <v>188</v>
      </c>
      <c r="G44">
        <f t="shared" si="0"/>
        <v>44977</v>
      </c>
      <c r="H44">
        <v>128248</v>
      </c>
      <c r="I44">
        <v>149763</v>
      </c>
      <c r="J44">
        <v>219109</v>
      </c>
      <c r="K44">
        <v>115670</v>
      </c>
      <c r="L44">
        <v>208787</v>
      </c>
      <c r="M44">
        <v>385047</v>
      </c>
      <c r="N44">
        <v>1.57</v>
      </c>
      <c r="O44">
        <v>12385</v>
      </c>
      <c r="P44">
        <v>3.17</v>
      </c>
      <c r="Q44">
        <v>57727</v>
      </c>
      <c r="R44">
        <v>86612.3</v>
      </c>
      <c r="S44">
        <v>116172</v>
      </c>
    </row>
    <row r="45" spans="1:19" x14ac:dyDescent="0.25">
      <c r="A45" t="s">
        <v>162</v>
      </c>
      <c r="B45" s="1">
        <v>2011</v>
      </c>
      <c r="C45">
        <v>97362</v>
      </c>
      <c r="D45">
        <v>60256</v>
      </c>
      <c r="E45">
        <v>34980</v>
      </c>
      <c r="F45">
        <v>248</v>
      </c>
      <c r="G45">
        <f t="shared" si="0"/>
        <v>35228</v>
      </c>
      <c r="H45">
        <v>55686</v>
      </c>
      <c r="I45">
        <v>91967</v>
      </c>
      <c r="J45">
        <v>183693</v>
      </c>
      <c r="K45">
        <v>113930</v>
      </c>
      <c r="L45">
        <v>221177</v>
      </c>
      <c r="M45">
        <v>353415</v>
      </c>
      <c r="N45">
        <v>2.34</v>
      </c>
      <c r="O45">
        <v>-54156</v>
      </c>
      <c r="P45">
        <v>-14.69</v>
      </c>
      <c r="Q45">
        <v>72045</v>
      </c>
      <c r="R45">
        <v>35592.800000000003</v>
      </c>
      <c r="S45">
        <v>58059</v>
      </c>
    </row>
    <row r="46" spans="1:19" x14ac:dyDescent="0.25">
      <c r="A46" t="s">
        <v>162</v>
      </c>
      <c r="B46" s="1">
        <v>2012</v>
      </c>
      <c r="C46">
        <v>142556</v>
      </c>
      <c r="D46">
        <v>69626</v>
      </c>
      <c r="E46">
        <v>56296</v>
      </c>
      <c r="F46">
        <v>402</v>
      </c>
      <c r="G46">
        <f t="shared" si="0"/>
        <v>56698</v>
      </c>
      <c r="H46">
        <v>53155</v>
      </c>
      <c r="I46">
        <v>54420.5</v>
      </c>
      <c r="J46">
        <v>186000</v>
      </c>
      <c r="K46">
        <v>145250</v>
      </c>
      <c r="L46">
        <v>230195</v>
      </c>
      <c r="M46">
        <v>390692</v>
      </c>
      <c r="N46">
        <v>0.85</v>
      </c>
      <c r="O46">
        <v>6099</v>
      </c>
      <c r="P46">
        <v>1.64</v>
      </c>
      <c r="Q46">
        <v>99394</v>
      </c>
      <c r="R46">
        <v>28811.3</v>
      </c>
      <c r="S46">
        <v>59345</v>
      </c>
    </row>
    <row r="47" spans="1:19" x14ac:dyDescent="0.25">
      <c r="A47" t="s">
        <v>162</v>
      </c>
      <c r="B47" s="1">
        <v>2013</v>
      </c>
      <c r="C47">
        <v>198195</v>
      </c>
      <c r="D47">
        <v>58942</v>
      </c>
      <c r="E47">
        <v>99974</v>
      </c>
      <c r="F47">
        <v>1213</v>
      </c>
      <c r="G47">
        <f t="shared" si="0"/>
        <v>101187</v>
      </c>
      <c r="H47">
        <v>48937</v>
      </c>
      <c r="I47">
        <v>51046</v>
      </c>
      <c r="J47">
        <v>173499</v>
      </c>
      <c r="K47">
        <v>179963</v>
      </c>
      <c r="L47">
        <v>269002</v>
      </c>
      <c r="M47">
        <v>409771</v>
      </c>
      <c r="N47">
        <v>3.3</v>
      </c>
      <c r="O47">
        <v>-40175</v>
      </c>
      <c r="P47">
        <v>-7.63</v>
      </c>
      <c r="Q47">
        <v>129640</v>
      </c>
      <c r="R47">
        <v>38088.1</v>
      </c>
      <c r="S47">
        <v>19459</v>
      </c>
    </row>
    <row r="48" spans="1:19" x14ac:dyDescent="0.25">
      <c r="A48" t="s">
        <v>162</v>
      </c>
      <c r="B48" s="1">
        <v>2014</v>
      </c>
      <c r="C48">
        <v>148070</v>
      </c>
      <c r="D48">
        <v>47203</v>
      </c>
      <c r="E48">
        <v>67832</v>
      </c>
      <c r="F48">
        <v>0</v>
      </c>
      <c r="G48">
        <f t="shared" si="0"/>
        <v>67832</v>
      </c>
      <c r="H48">
        <v>57374</v>
      </c>
      <c r="I48">
        <v>53155.5</v>
      </c>
      <c r="J48">
        <v>141625</v>
      </c>
      <c r="K48">
        <v>156864</v>
      </c>
      <c r="L48">
        <v>312588</v>
      </c>
      <c r="M48">
        <v>354095</v>
      </c>
      <c r="N48">
        <v>-3</v>
      </c>
      <c r="O48">
        <v>-40528</v>
      </c>
      <c r="P48">
        <v>-8.0500000000000007</v>
      </c>
      <c r="Q48">
        <v>75818</v>
      </c>
      <c r="R48">
        <v>26872.799999999999</v>
      </c>
      <c r="S48">
        <v>-16005</v>
      </c>
    </row>
    <row r="49" spans="1:19" x14ac:dyDescent="0.25">
      <c r="A49" t="s">
        <v>162</v>
      </c>
      <c r="B49" s="1">
        <v>2015</v>
      </c>
      <c r="C49">
        <v>93688</v>
      </c>
      <c r="D49">
        <v>60941</v>
      </c>
      <c r="E49">
        <v>121985</v>
      </c>
      <c r="F49">
        <v>1829</v>
      </c>
      <c r="G49">
        <f t="shared" si="0"/>
        <v>123814</v>
      </c>
      <c r="H49">
        <v>52902</v>
      </c>
      <c r="I49">
        <v>55138</v>
      </c>
      <c r="J49">
        <v>122945</v>
      </c>
      <c r="K49">
        <v>216983</v>
      </c>
      <c r="L49">
        <v>375298</v>
      </c>
      <c r="M49">
        <v>433066</v>
      </c>
      <c r="N49">
        <v>0.97</v>
      </c>
      <c r="O49">
        <v>29976</v>
      </c>
      <c r="P49">
        <v>5.8</v>
      </c>
      <c r="Q49">
        <v>22075</v>
      </c>
      <c r="R49">
        <v>17439.900000000001</v>
      </c>
      <c r="S49">
        <v>49513</v>
      </c>
    </row>
    <row r="50" spans="1:19" x14ac:dyDescent="0.25">
      <c r="A50" t="s">
        <v>162</v>
      </c>
      <c r="B50" s="1">
        <v>2016</v>
      </c>
      <c r="C50">
        <v>253381</v>
      </c>
      <c r="D50">
        <v>48462</v>
      </c>
      <c r="E50">
        <v>141974</v>
      </c>
      <c r="F50">
        <v>4382</v>
      </c>
      <c r="G50">
        <f t="shared" si="0"/>
        <v>146356</v>
      </c>
      <c r="H50">
        <v>64418</v>
      </c>
      <c r="I50">
        <v>58660</v>
      </c>
      <c r="J50">
        <v>227194</v>
      </c>
      <c r="K50">
        <v>220094</v>
      </c>
      <c r="L50">
        <v>216897</v>
      </c>
      <c r="M50">
        <v>555736</v>
      </c>
      <c r="N50">
        <v>1.28</v>
      </c>
      <c r="O50">
        <v>-9870</v>
      </c>
      <c r="P50">
        <v>-2.02</v>
      </c>
      <c r="Q50">
        <v>206574</v>
      </c>
      <c r="R50">
        <v>6769</v>
      </c>
      <c r="S50">
        <v>74882</v>
      </c>
    </row>
    <row r="51" spans="1:19" x14ac:dyDescent="0.25">
      <c r="A51" t="s">
        <v>162</v>
      </c>
      <c r="B51" s="1">
        <v>2017</v>
      </c>
      <c r="C51">
        <v>282162</v>
      </c>
      <c r="D51">
        <v>49317</v>
      </c>
      <c r="E51">
        <v>101393</v>
      </c>
      <c r="F51">
        <v>2449</v>
      </c>
      <c r="G51">
        <f t="shared" si="0"/>
        <v>103842</v>
      </c>
      <c r="H51">
        <v>64418</v>
      </c>
      <c r="I51">
        <v>64418</v>
      </c>
      <c r="J51">
        <v>292250</v>
      </c>
      <c r="K51">
        <v>176566</v>
      </c>
      <c r="L51">
        <v>220154</v>
      </c>
      <c r="M51">
        <v>555985</v>
      </c>
      <c r="N51">
        <v>0.63</v>
      </c>
      <c r="O51">
        <v>14955</v>
      </c>
      <c r="P51">
        <v>1.57</v>
      </c>
      <c r="Q51">
        <v>233219</v>
      </c>
      <c r="R51">
        <v>12775.9</v>
      </c>
      <c r="S51">
        <v>100078</v>
      </c>
    </row>
    <row r="52" spans="1:19" x14ac:dyDescent="0.25">
      <c r="A52" t="s">
        <v>162</v>
      </c>
      <c r="B52" s="1">
        <v>2018</v>
      </c>
      <c r="C52">
        <v>233219</v>
      </c>
      <c r="D52">
        <v>52567</v>
      </c>
      <c r="E52">
        <v>92012</v>
      </c>
      <c r="F52">
        <v>2850</v>
      </c>
      <c r="G52">
        <f t="shared" si="0"/>
        <v>94862</v>
      </c>
      <c r="H52">
        <v>101606</v>
      </c>
      <c r="I52">
        <v>83012</v>
      </c>
      <c r="J52">
        <v>266852</v>
      </c>
      <c r="K52">
        <v>173813</v>
      </c>
      <c r="L52">
        <v>223578</v>
      </c>
      <c r="M52">
        <v>502447</v>
      </c>
      <c r="N52">
        <v>1.02</v>
      </c>
      <c r="O52">
        <v>13579</v>
      </c>
      <c r="P52">
        <v>1.83</v>
      </c>
      <c r="Q52">
        <v>176907</v>
      </c>
      <c r="R52">
        <v>15946.9</v>
      </c>
      <c r="S52">
        <v>116202</v>
      </c>
    </row>
    <row r="53" spans="1:19" x14ac:dyDescent="0.25">
      <c r="A53" t="s">
        <v>163</v>
      </c>
      <c r="B53" s="1">
        <v>2010</v>
      </c>
      <c r="C53">
        <v>14899</v>
      </c>
      <c r="D53">
        <v>1110</v>
      </c>
      <c r="E53">
        <v>9060</v>
      </c>
      <c r="F53">
        <v>137</v>
      </c>
      <c r="G53">
        <f t="shared" si="0"/>
        <v>9197</v>
      </c>
      <c r="H53">
        <v>61760</v>
      </c>
      <c r="I53">
        <v>60480</v>
      </c>
      <c r="J53">
        <v>14334</v>
      </c>
      <c r="K53">
        <v>10763</v>
      </c>
      <c r="L53">
        <v>4184</v>
      </c>
      <c r="M53">
        <v>84414</v>
      </c>
      <c r="N53">
        <v>0.92</v>
      </c>
      <c r="O53">
        <v>4609</v>
      </c>
      <c r="P53">
        <v>5.24</v>
      </c>
      <c r="Q53">
        <v>13197</v>
      </c>
      <c r="R53">
        <v>2318.9</v>
      </c>
      <c r="S53">
        <v>66284</v>
      </c>
    </row>
    <row r="54" spans="1:19" x14ac:dyDescent="0.25">
      <c r="A54" t="s">
        <v>163</v>
      </c>
      <c r="B54" s="1">
        <v>2011</v>
      </c>
      <c r="C54">
        <v>14899</v>
      </c>
      <c r="D54">
        <v>1215</v>
      </c>
      <c r="E54">
        <v>4609</v>
      </c>
      <c r="F54">
        <v>181</v>
      </c>
      <c r="G54">
        <f t="shared" si="0"/>
        <v>4790</v>
      </c>
      <c r="H54">
        <v>60800</v>
      </c>
      <c r="I54">
        <v>61280</v>
      </c>
      <c r="J54">
        <v>13427</v>
      </c>
      <c r="K54">
        <v>6545</v>
      </c>
      <c r="L54">
        <v>3485</v>
      </c>
      <c r="M54">
        <v>80885</v>
      </c>
      <c r="N54">
        <v>0.92</v>
      </c>
      <c r="O54">
        <v>2660</v>
      </c>
      <c r="P54">
        <v>2.74</v>
      </c>
      <c r="Q54">
        <v>13725</v>
      </c>
      <c r="R54">
        <v>392.1</v>
      </c>
      <c r="S54">
        <v>62926</v>
      </c>
    </row>
    <row r="55" spans="1:19" x14ac:dyDescent="0.25">
      <c r="A55" t="s">
        <v>163</v>
      </c>
      <c r="B55" s="1">
        <v>2012</v>
      </c>
      <c r="C55">
        <v>13725</v>
      </c>
      <c r="D55">
        <v>1283</v>
      </c>
      <c r="E55">
        <v>3264</v>
      </c>
      <c r="F55">
        <v>96</v>
      </c>
      <c r="G55">
        <f t="shared" si="0"/>
        <v>3360</v>
      </c>
      <c r="H55">
        <v>58560</v>
      </c>
      <c r="I55">
        <v>59680</v>
      </c>
      <c r="J55">
        <v>11038</v>
      </c>
      <c r="K55">
        <v>5252</v>
      </c>
      <c r="L55">
        <v>3540</v>
      </c>
      <c r="M55">
        <v>78121</v>
      </c>
      <c r="N55">
        <v>0.95</v>
      </c>
      <c r="O55">
        <v>3650</v>
      </c>
      <c r="P55">
        <v>4.0999999999999996</v>
      </c>
      <c r="Q55">
        <v>12552</v>
      </c>
      <c r="R55">
        <v>147.6</v>
      </c>
      <c r="S55">
        <v>62028</v>
      </c>
    </row>
    <row r="56" spans="1:19" x14ac:dyDescent="0.25">
      <c r="A56" t="s">
        <v>163</v>
      </c>
      <c r="B56" s="1">
        <v>2013</v>
      </c>
      <c r="C56">
        <v>12552</v>
      </c>
      <c r="D56">
        <v>1121</v>
      </c>
      <c r="E56">
        <v>1985</v>
      </c>
      <c r="F56">
        <v>117</v>
      </c>
      <c r="G56">
        <f t="shared" si="0"/>
        <v>2102</v>
      </c>
      <c r="H56">
        <v>60800</v>
      </c>
      <c r="I56">
        <v>59680</v>
      </c>
      <c r="J56">
        <v>10516</v>
      </c>
      <c r="K56">
        <v>3848</v>
      </c>
      <c r="L56">
        <v>3418</v>
      </c>
      <c r="M56">
        <v>76649</v>
      </c>
      <c r="N56">
        <v>0.91</v>
      </c>
      <c r="O56">
        <v>2770</v>
      </c>
      <c r="P56">
        <v>3.33</v>
      </c>
      <c r="Q56">
        <v>11702</v>
      </c>
      <c r="R56">
        <v>161.6</v>
      </c>
      <c r="S56">
        <v>61530</v>
      </c>
    </row>
    <row r="57" spans="1:19" x14ac:dyDescent="0.25">
      <c r="A57" t="s">
        <v>163</v>
      </c>
      <c r="B57" s="1">
        <v>2014</v>
      </c>
      <c r="C57">
        <v>12792</v>
      </c>
      <c r="D57">
        <v>6125</v>
      </c>
      <c r="E57">
        <v>1429</v>
      </c>
      <c r="F57">
        <v>42</v>
      </c>
      <c r="G57">
        <f t="shared" si="0"/>
        <v>1471</v>
      </c>
      <c r="H57">
        <v>53440</v>
      </c>
      <c r="I57">
        <v>57120</v>
      </c>
      <c r="J57">
        <v>10439</v>
      </c>
      <c r="K57">
        <v>8221</v>
      </c>
      <c r="L57">
        <v>4224</v>
      </c>
      <c r="M57">
        <v>77810</v>
      </c>
      <c r="N57">
        <v>0.88</v>
      </c>
      <c r="O57">
        <v>3459</v>
      </c>
      <c r="P57">
        <v>4.16</v>
      </c>
      <c r="Q57">
        <v>11232</v>
      </c>
      <c r="R57">
        <v>205.8</v>
      </c>
      <c r="S57">
        <v>62354</v>
      </c>
    </row>
    <row r="58" spans="1:19" x14ac:dyDescent="0.25">
      <c r="A58" t="s">
        <v>163</v>
      </c>
      <c r="B58" s="1">
        <v>2015</v>
      </c>
      <c r="C58">
        <v>11087</v>
      </c>
      <c r="D58">
        <v>978</v>
      </c>
      <c r="E58">
        <v>3435</v>
      </c>
      <c r="F58">
        <v>141</v>
      </c>
      <c r="G58">
        <f t="shared" si="0"/>
        <v>3576</v>
      </c>
      <c r="H58">
        <v>41920</v>
      </c>
      <c r="I58">
        <v>47680</v>
      </c>
      <c r="J58">
        <v>11367</v>
      </c>
      <c r="K58">
        <v>5118</v>
      </c>
      <c r="L58">
        <v>5346</v>
      </c>
      <c r="M58">
        <v>75158</v>
      </c>
      <c r="N58">
        <v>0.88</v>
      </c>
      <c r="O58">
        <v>2796</v>
      </c>
      <c r="P58">
        <v>3.26</v>
      </c>
      <c r="Q58">
        <v>8438</v>
      </c>
      <c r="R58">
        <v>81.7</v>
      </c>
      <c r="S58">
        <v>61374</v>
      </c>
    </row>
    <row r="59" spans="1:19" x14ac:dyDescent="0.25">
      <c r="A59" t="s">
        <v>163</v>
      </c>
      <c r="B59" s="1">
        <v>2016</v>
      </c>
      <c r="C59">
        <v>12817</v>
      </c>
      <c r="D59">
        <v>756</v>
      </c>
      <c r="E59">
        <v>2488</v>
      </c>
      <c r="F59">
        <v>7</v>
      </c>
      <c r="G59">
        <f t="shared" si="0"/>
        <v>2495</v>
      </c>
      <c r="H59">
        <v>43200</v>
      </c>
      <c r="I59">
        <v>42560</v>
      </c>
      <c r="J59">
        <v>13919</v>
      </c>
      <c r="K59">
        <v>3822</v>
      </c>
      <c r="L59">
        <v>7462</v>
      </c>
      <c r="M59">
        <v>76609</v>
      </c>
      <c r="N59">
        <v>0.73</v>
      </c>
      <c r="O59">
        <v>3669</v>
      </c>
      <c r="P59">
        <v>4.42</v>
      </c>
      <c r="Q59">
        <v>8031</v>
      </c>
      <c r="R59">
        <v>57</v>
      </c>
      <c r="S59">
        <v>61117</v>
      </c>
    </row>
    <row r="60" spans="1:19" x14ac:dyDescent="0.25">
      <c r="A60" t="s">
        <v>163</v>
      </c>
      <c r="B60" s="1">
        <v>2017</v>
      </c>
      <c r="C60">
        <v>18676</v>
      </c>
      <c r="D60">
        <v>801</v>
      </c>
      <c r="E60">
        <v>6395</v>
      </c>
      <c r="F60">
        <v>140</v>
      </c>
      <c r="G60">
        <f t="shared" si="0"/>
        <v>6535</v>
      </c>
      <c r="H60">
        <v>37760</v>
      </c>
      <c r="I60">
        <v>40480</v>
      </c>
      <c r="J60">
        <v>14004</v>
      </c>
      <c r="K60">
        <v>7648</v>
      </c>
      <c r="L60">
        <v>4814</v>
      </c>
      <c r="M60">
        <v>80362</v>
      </c>
      <c r="N60">
        <v>0.68</v>
      </c>
      <c r="O60">
        <v>2172</v>
      </c>
      <c r="P60">
        <v>2.48</v>
      </c>
      <c r="Q60">
        <v>16814</v>
      </c>
      <c r="R60">
        <v>291.7</v>
      </c>
      <c r="S60">
        <v>58734</v>
      </c>
    </row>
    <row r="61" spans="1:19" x14ac:dyDescent="0.25">
      <c r="A61" t="s">
        <v>163</v>
      </c>
      <c r="B61" s="1">
        <v>2018</v>
      </c>
      <c r="C61">
        <v>17204</v>
      </c>
      <c r="D61">
        <v>1071</v>
      </c>
      <c r="E61">
        <v>3454</v>
      </c>
      <c r="F61">
        <v>169</v>
      </c>
      <c r="G61">
        <f t="shared" si="0"/>
        <v>3623</v>
      </c>
      <c r="H61">
        <v>30400</v>
      </c>
      <c r="I61">
        <v>34080</v>
      </c>
      <c r="J61">
        <v>15291</v>
      </c>
      <c r="K61">
        <v>4923</v>
      </c>
      <c r="L61">
        <v>5343</v>
      </c>
      <c r="M61">
        <v>76095</v>
      </c>
      <c r="N61">
        <v>0.67</v>
      </c>
      <c r="O61">
        <v>1464</v>
      </c>
      <c r="P61">
        <v>1.6</v>
      </c>
      <c r="Q61">
        <v>14887</v>
      </c>
      <c r="R61">
        <v>285.89999999999998</v>
      </c>
      <c r="S61">
        <v>55866</v>
      </c>
    </row>
    <row r="62" spans="1:19" x14ac:dyDescent="0.25">
      <c r="A62" t="s">
        <v>164</v>
      </c>
      <c r="B62" s="1">
        <v>2010</v>
      </c>
      <c r="C62">
        <v>3362</v>
      </c>
      <c r="D62">
        <v>2434</v>
      </c>
      <c r="E62">
        <v>5129</v>
      </c>
      <c r="F62">
        <v>10</v>
      </c>
      <c r="G62">
        <f t="shared" si="0"/>
        <v>5139</v>
      </c>
      <c r="H62">
        <v>29052</v>
      </c>
      <c r="I62">
        <v>25110</v>
      </c>
      <c r="J62">
        <v>12068</v>
      </c>
      <c r="K62">
        <v>8991</v>
      </c>
      <c r="L62">
        <v>2715</v>
      </c>
      <c r="M62">
        <v>23860</v>
      </c>
      <c r="N62">
        <v>1.1599999999999999</v>
      </c>
      <c r="O62">
        <v>2986</v>
      </c>
      <c r="P62">
        <v>10.54</v>
      </c>
      <c r="Q62">
        <v>2648</v>
      </c>
      <c r="R62">
        <v>424.9</v>
      </c>
      <c r="S62">
        <v>18456</v>
      </c>
    </row>
    <row r="63" spans="1:19" x14ac:dyDescent="0.25">
      <c r="A63" t="s">
        <v>164</v>
      </c>
      <c r="B63" s="1">
        <v>2011</v>
      </c>
      <c r="C63">
        <v>2648</v>
      </c>
      <c r="D63">
        <v>1710</v>
      </c>
      <c r="E63">
        <v>2895</v>
      </c>
      <c r="F63">
        <v>56</v>
      </c>
      <c r="G63">
        <f t="shared" si="0"/>
        <v>2951</v>
      </c>
      <c r="H63">
        <v>22680</v>
      </c>
      <c r="I63">
        <v>25866</v>
      </c>
      <c r="J63">
        <v>12636</v>
      </c>
      <c r="K63">
        <v>6323</v>
      </c>
      <c r="L63">
        <v>2688</v>
      </c>
      <c r="M63">
        <v>22440</v>
      </c>
      <c r="N63">
        <v>1.36</v>
      </c>
      <c r="O63">
        <v>1858</v>
      </c>
      <c r="P63">
        <v>6.26</v>
      </c>
      <c r="Q63">
        <v>1934</v>
      </c>
      <c r="R63">
        <v>818.3</v>
      </c>
      <c r="S63">
        <v>17773</v>
      </c>
    </row>
    <row r="64" spans="1:19" x14ac:dyDescent="0.25">
      <c r="A64" t="s">
        <v>164</v>
      </c>
      <c r="B64" s="1">
        <v>2012</v>
      </c>
      <c r="C64">
        <v>3378</v>
      </c>
      <c r="D64">
        <v>2197</v>
      </c>
      <c r="E64">
        <v>1384</v>
      </c>
      <c r="F64">
        <v>64</v>
      </c>
      <c r="G64">
        <f t="shared" si="0"/>
        <v>1448</v>
      </c>
      <c r="H64">
        <v>20196</v>
      </c>
      <c r="I64">
        <v>21438</v>
      </c>
      <c r="J64">
        <v>13400</v>
      </c>
      <c r="K64">
        <v>5534</v>
      </c>
      <c r="L64">
        <v>4906</v>
      </c>
      <c r="M64">
        <v>25760</v>
      </c>
      <c r="N64">
        <v>1.25</v>
      </c>
      <c r="O64">
        <v>1852</v>
      </c>
      <c r="P64">
        <v>6.17</v>
      </c>
      <c r="Q64">
        <v>2265</v>
      </c>
      <c r="R64">
        <v>264.5</v>
      </c>
      <c r="S64">
        <v>18534</v>
      </c>
    </row>
    <row r="65" spans="1:19" x14ac:dyDescent="0.25">
      <c r="A65" t="s">
        <v>164</v>
      </c>
      <c r="B65" s="1">
        <v>2013</v>
      </c>
      <c r="C65">
        <v>2721</v>
      </c>
      <c r="D65">
        <v>1395</v>
      </c>
      <c r="E65">
        <v>2339</v>
      </c>
      <c r="F65">
        <v>43</v>
      </c>
      <c r="G65">
        <f t="shared" si="0"/>
        <v>2382</v>
      </c>
      <c r="H65">
        <v>18684</v>
      </c>
      <c r="I65">
        <v>19440</v>
      </c>
      <c r="J65">
        <v>12250</v>
      </c>
      <c r="K65">
        <v>6407</v>
      </c>
      <c r="L65">
        <v>3625</v>
      </c>
      <c r="M65">
        <v>24318</v>
      </c>
      <c r="N65">
        <v>1.1100000000000001</v>
      </c>
      <c r="O65">
        <v>2334</v>
      </c>
      <c r="P65">
        <v>7.56</v>
      </c>
      <c r="Q65">
        <v>1607</v>
      </c>
      <c r="R65">
        <v>78.099999999999994</v>
      </c>
      <c r="S65">
        <v>19028</v>
      </c>
    </row>
    <row r="66" spans="1:19" x14ac:dyDescent="0.25">
      <c r="A66" t="s">
        <v>164</v>
      </c>
      <c r="B66" s="1">
        <v>2014</v>
      </c>
      <c r="C66">
        <v>1607</v>
      </c>
      <c r="D66">
        <v>1843</v>
      </c>
      <c r="E66">
        <v>1432</v>
      </c>
      <c r="F66">
        <v>0</v>
      </c>
      <c r="G66">
        <f t="shared" si="0"/>
        <v>1432</v>
      </c>
      <c r="H66">
        <v>19008</v>
      </c>
      <c r="I66">
        <v>18846</v>
      </c>
      <c r="J66">
        <v>12784</v>
      </c>
      <c r="K66">
        <v>5572</v>
      </c>
      <c r="L66">
        <v>3410</v>
      </c>
      <c r="M66">
        <v>23897</v>
      </c>
      <c r="N66">
        <v>0.97</v>
      </c>
      <c r="O66">
        <v>2311</v>
      </c>
      <c r="P66">
        <v>7.66</v>
      </c>
      <c r="Q66">
        <v>700</v>
      </c>
      <c r="R66">
        <v>221.5</v>
      </c>
      <c r="S66">
        <v>19723</v>
      </c>
    </row>
    <row r="67" spans="1:19" x14ac:dyDescent="0.25">
      <c r="A67" t="s">
        <v>164</v>
      </c>
      <c r="B67" s="1">
        <v>2015</v>
      </c>
      <c r="C67">
        <v>700</v>
      </c>
      <c r="D67">
        <v>1807</v>
      </c>
      <c r="E67">
        <v>916</v>
      </c>
      <c r="F67">
        <v>0</v>
      </c>
      <c r="G67">
        <f t="shared" si="0"/>
        <v>916</v>
      </c>
      <c r="H67">
        <v>15228</v>
      </c>
      <c r="I67">
        <v>17118</v>
      </c>
      <c r="J67">
        <v>12198</v>
      </c>
      <c r="K67">
        <v>5098</v>
      </c>
      <c r="L67">
        <v>2729</v>
      </c>
      <c r="M67">
        <v>21776</v>
      </c>
      <c r="N67">
        <v>0.98</v>
      </c>
      <c r="O67">
        <v>1215</v>
      </c>
      <c r="P67">
        <v>2.9</v>
      </c>
      <c r="Q67">
        <v>300</v>
      </c>
      <c r="R67">
        <v>321</v>
      </c>
      <c r="S67">
        <v>18708</v>
      </c>
    </row>
    <row r="68" spans="1:19" x14ac:dyDescent="0.25">
      <c r="A68" t="s">
        <v>164</v>
      </c>
      <c r="B68" s="1">
        <v>2016</v>
      </c>
      <c r="C68">
        <v>300</v>
      </c>
      <c r="D68">
        <v>2383</v>
      </c>
      <c r="E68">
        <v>981</v>
      </c>
      <c r="F68">
        <v>0</v>
      </c>
      <c r="G68">
        <f t="shared" si="0"/>
        <v>981</v>
      </c>
      <c r="H68">
        <v>16956</v>
      </c>
      <c r="I68">
        <v>16092</v>
      </c>
      <c r="J68">
        <v>11836</v>
      </c>
      <c r="K68">
        <v>5822</v>
      </c>
      <c r="L68">
        <v>3036</v>
      </c>
      <c r="M68">
        <v>21691</v>
      </c>
      <c r="N68">
        <v>0.81</v>
      </c>
      <c r="O68">
        <v>1641</v>
      </c>
      <c r="P68">
        <v>5.0999999999999996</v>
      </c>
      <c r="Q68">
        <v>0</v>
      </c>
      <c r="R68">
        <v>177.1</v>
      </c>
      <c r="S68">
        <v>18613</v>
      </c>
    </row>
    <row r="69" spans="1:19" x14ac:dyDescent="0.25">
      <c r="A69" t="s">
        <v>164</v>
      </c>
      <c r="B69" s="1">
        <v>2017</v>
      </c>
      <c r="C69">
        <v>2021</v>
      </c>
      <c r="D69">
        <v>2921</v>
      </c>
      <c r="E69">
        <v>2313</v>
      </c>
      <c r="F69">
        <v>0</v>
      </c>
      <c r="G69">
        <f t="shared" si="0"/>
        <v>2313</v>
      </c>
      <c r="H69">
        <v>20304</v>
      </c>
      <c r="I69">
        <v>18630</v>
      </c>
      <c r="J69">
        <v>12711</v>
      </c>
      <c r="K69">
        <v>7867</v>
      </c>
      <c r="L69">
        <v>3337</v>
      </c>
      <c r="M69">
        <v>24349</v>
      </c>
      <c r="N69">
        <v>0.98</v>
      </c>
      <c r="O69">
        <v>2316</v>
      </c>
      <c r="P69">
        <v>7.26</v>
      </c>
      <c r="Q69">
        <v>1400</v>
      </c>
      <c r="R69">
        <v>482.7</v>
      </c>
      <c r="S69">
        <v>19568</v>
      </c>
    </row>
    <row r="70" spans="1:19" x14ac:dyDescent="0.25">
      <c r="A70" t="s">
        <v>164</v>
      </c>
      <c r="B70" s="1">
        <v>2018</v>
      </c>
      <c r="C70">
        <v>1400</v>
      </c>
      <c r="D70">
        <v>3019</v>
      </c>
      <c r="E70">
        <v>2298</v>
      </c>
      <c r="F70">
        <v>0</v>
      </c>
      <c r="G70">
        <f t="shared" si="0"/>
        <v>2298</v>
      </c>
      <c r="H70">
        <v>21924</v>
      </c>
      <c r="I70">
        <v>21114</v>
      </c>
      <c r="J70">
        <v>13616</v>
      </c>
      <c r="K70">
        <v>7653</v>
      </c>
      <c r="L70">
        <v>3473</v>
      </c>
      <c r="M70">
        <v>24749</v>
      </c>
      <c r="N70">
        <v>1</v>
      </c>
      <c r="O70">
        <v>2628</v>
      </c>
      <c r="P70">
        <v>8.1</v>
      </c>
      <c r="Q70">
        <v>1000</v>
      </c>
      <c r="R70">
        <v>1500.7</v>
      </c>
      <c r="S70">
        <v>20234</v>
      </c>
    </row>
    <row r="71" spans="1:19" x14ac:dyDescent="0.25">
      <c r="A71" t="s">
        <v>165</v>
      </c>
      <c r="B71" s="1">
        <v>2010</v>
      </c>
      <c r="C71">
        <v>0</v>
      </c>
      <c r="D71">
        <v>11476</v>
      </c>
      <c r="E71">
        <v>5523</v>
      </c>
      <c r="F71">
        <v>90</v>
      </c>
      <c r="G71">
        <f t="shared" si="0"/>
        <v>5613</v>
      </c>
      <c r="H71">
        <v>101250</v>
      </c>
      <c r="I71">
        <v>107437.5</v>
      </c>
      <c r="J71">
        <v>12371</v>
      </c>
      <c r="K71">
        <v>22920</v>
      </c>
      <c r="L71">
        <v>3236</v>
      </c>
      <c r="M71">
        <v>37289</v>
      </c>
      <c r="N71">
        <v>3.38</v>
      </c>
      <c r="O71">
        <v>6645</v>
      </c>
      <c r="P71">
        <v>15.62</v>
      </c>
      <c r="Q71">
        <v>0</v>
      </c>
      <c r="R71">
        <v>434.1</v>
      </c>
      <c r="S71">
        <v>33511</v>
      </c>
    </row>
    <row r="72" spans="1:19" x14ac:dyDescent="0.25">
      <c r="A72" t="s">
        <v>165</v>
      </c>
      <c r="B72" s="1">
        <v>2011</v>
      </c>
      <c r="C72">
        <v>0</v>
      </c>
      <c r="D72">
        <v>7336</v>
      </c>
      <c r="E72">
        <v>11054</v>
      </c>
      <c r="F72">
        <v>42</v>
      </c>
      <c r="G72">
        <f t="shared" ref="G72:G135" si="1">E72+F72</f>
        <v>11096</v>
      </c>
      <c r="H72">
        <v>75000</v>
      </c>
      <c r="I72">
        <v>88125</v>
      </c>
      <c r="J72">
        <v>29691</v>
      </c>
      <c r="K72">
        <v>24724</v>
      </c>
      <c r="L72">
        <v>9344</v>
      </c>
      <c r="M72">
        <v>55193</v>
      </c>
      <c r="N72">
        <v>1.97</v>
      </c>
      <c r="O72">
        <v>1613</v>
      </c>
      <c r="P72">
        <v>2.92</v>
      </c>
      <c r="Q72">
        <v>0</v>
      </c>
      <c r="R72">
        <v>807.4</v>
      </c>
      <c r="S72">
        <v>45327</v>
      </c>
    </row>
    <row r="73" spans="1:19" x14ac:dyDescent="0.25">
      <c r="A73" t="s">
        <v>165</v>
      </c>
      <c r="B73" s="1">
        <v>2012</v>
      </c>
      <c r="C73">
        <v>5242</v>
      </c>
      <c r="D73">
        <v>6091</v>
      </c>
      <c r="E73">
        <v>266</v>
      </c>
      <c r="F73">
        <v>0</v>
      </c>
      <c r="G73">
        <f t="shared" si="1"/>
        <v>266</v>
      </c>
      <c r="H73">
        <v>41400</v>
      </c>
      <c r="I73">
        <v>58200</v>
      </c>
      <c r="J73">
        <v>39379</v>
      </c>
      <c r="K73">
        <v>8757</v>
      </c>
      <c r="L73">
        <v>5990</v>
      </c>
      <c r="M73">
        <v>48136</v>
      </c>
      <c r="N73">
        <v>1.44</v>
      </c>
      <c r="O73" t="s">
        <v>1</v>
      </c>
      <c r="P73">
        <v>-7.74</v>
      </c>
      <c r="Q73">
        <v>2976</v>
      </c>
      <c r="R73">
        <v>875.8</v>
      </c>
      <c r="S73">
        <v>39329</v>
      </c>
    </row>
    <row r="74" spans="1:19" x14ac:dyDescent="0.25">
      <c r="A74" t="s">
        <v>165</v>
      </c>
      <c r="B74" s="1">
        <v>2013</v>
      </c>
      <c r="C74">
        <v>7740</v>
      </c>
      <c r="D74">
        <v>3355</v>
      </c>
      <c r="E74">
        <v>522</v>
      </c>
      <c r="F74">
        <v>0</v>
      </c>
      <c r="G74">
        <f t="shared" si="1"/>
        <v>522</v>
      </c>
      <c r="H74">
        <v>29200</v>
      </c>
      <c r="I74">
        <v>35300</v>
      </c>
      <c r="J74">
        <v>43108</v>
      </c>
      <c r="K74">
        <v>7639</v>
      </c>
      <c r="L74">
        <v>10332</v>
      </c>
      <c r="M74">
        <v>50746</v>
      </c>
      <c r="N74">
        <v>0.81</v>
      </c>
      <c r="O74">
        <v>-695</v>
      </c>
      <c r="P74">
        <v>-1.23</v>
      </c>
      <c r="Q74">
        <v>2578</v>
      </c>
      <c r="R74">
        <v>820</v>
      </c>
      <c r="S74">
        <v>38287</v>
      </c>
    </row>
    <row r="75" spans="1:19" x14ac:dyDescent="0.25">
      <c r="A75" t="s">
        <v>165</v>
      </c>
      <c r="B75" s="1">
        <v>2014</v>
      </c>
      <c r="C75">
        <v>7233</v>
      </c>
      <c r="D75">
        <v>2656</v>
      </c>
      <c r="E75">
        <v>23</v>
      </c>
      <c r="F75">
        <v>0</v>
      </c>
      <c r="G75">
        <f t="shared" si="1"/>
        <v>23</v>
      </c>
      <c r="H75">
        <v>20200</v>
      </c>
      <c r="I75">
        <v>24700</v>
      </c>
      <c r="J75">
        <v>41240</v>
      </c>
      <c r="K75">
        <v>6002</v>
      </c>
      <c r="L75">
        <v>9450</v>
      </c>
      <c r="M75">
        <v>47242</v>
      </c>
      <c r="N75">
        <v>0.76</v>
      </c>
      <c r="O75">
        <v>-1960</v>
      </c>
      <c r="P75">
        <v>-4.0199999999999996</v>
      </c>
      <c r="Q75">
        <v>2647</v>
      </c>
      <c r="R75">
        <v>1028</v>
      </c>
      <c r="S75">
        <v>35656</v>
      </c>
    </row>
    <row r="76" spans="1:19" x14ac:dyDescent="0.25">
      <c r="A76" t="s">
        <v>165</v>
      </c>
      <c r="B76" s="1">
        <v>2015</v>
      </c>
      <c r="C76">
        <v>6678</v>
      </c>
      <c r="D76">
        <v>2324</v>
      </c>
      <c r="E76">
        <v>25</v>
      </c>
      <c r="F76">
        <v>0</v>
      </c>
      <c r="G76">
        <f t="shared" si="1"/>
        <v>25</v>
      </c>
      <c r="H76">
        <v>8700</v>
      </c>
      <c r="I76">
        <v>14450</v>
      </c>
      <c r="J76">
        <v>38604</v>
      </c>
      <c r="K76">
        <v>5810</v>
      </c>
      <c r="L76">
        <v>9889</v>
      </c>
      <c r="M76">
        <v>44414</v>
      </c>
      <c r="N76">
        <v>0.5</v>
      </c>
      <c r="O76">
        <v>-1609</v>
      </c>
      <c r="P76">
        <v>-3.52</v>
      </c>
      <c r="Q76">
        <v>1640</v>
      </c>
      <c r="R76">
        <v>474.1</v>
      </c>
      <c r="S76">
        <v>33434</v>
      </c>
    </row>
    <row r="77" spans="1:19" x14ac:dyDescent="0.25">
      <c r="A77" t="s">
        <v>165</v>
      </c>
      <c r="B77" s="1">
        <v>2016</v>
      </c>
      <c r="C77">
        <v>5740</v>
      </c>
      <c r="D77">
        <v>2510</v>
      </c>
      <c r="E77">
        <v>48</v>
      </c>
      <c r="F77">
        <v>0</v>
      </c>
      <c r="G77">
        <f t="shared" si="1"/>
        <v>48</v>
      </c>
      <c r="H77">
        <v>7800</v>
      </c>
      <c r="I77">
        <v>8250</v>
      </c>
      <c r="J77">
        <v>35990</v>
      </c>
      <c r="K77">
        <v>6226</v>
      </c>
      <c r="L77">
        <v>10851</v>
      </c>
      <c r="M77">
        <v>42216</v>
      </c>
      <c r="N77">
        <v>0.28999999999999998</v>
      </c>
      <c r="O77">
        <v>-1726</v>
      </c>
      <c r="P77">
        <v>-3.99</v>
      </c>
      <c r="Q77">
        <v>875</v>
      </c>
      <c r="R77">
        <v>1680.5</v>
      </c>
      <c r="S77">
        <v>31145</v>
      </c>
    </row>
    <row r="78" spans="1:19" x14ac:dyDescent="0.25">
      <c r="A78" t="s">
        <v>165</v>
      </c>
      <c r="B78" s="1">
        <v>2017</v>
      </c>
      <c r="C78">
        <v>4225</v>
      </c>
      <c r="D78">
        <v>3192</v>
      </c>
      <c r="E78">
        <v>66</v>
      </c>
      <c r="F78">
        <v>0</v>
      </c>
      <c r="G78">
        <f t="shared" si="1"/>
        <v>66</v>
      </c>
      <c r="H78">
        <v>4500</v>
      </c>
      <c r="I78">
        <v>6150</v>
      </c>
      <c r="J78">
        <v>33464</v>
      </c>
      <c r="K78">
        <v>5738</v>
      </c>
      <c r="L78">
        <v>12168</v>
      </c>
      <c r="M78">
        <v>39202</v>
      </c>
      <c r="N78">
        <v>0.25</v>
      </c>
      <c r="O78">
        <v>-4033</v>
      </c>
      <c r="P78">
        <v>-9.91</v>
      </c>
      <c r="Q78">
        <v>1100</v>
      </c>
      <c r="R78">
        <v>694.6</v>
      </c>
      <c r="S78">
        <v>25583</v>
      </c>
    </row>
    <row r="79" spans="1:19" x14ac:dyDescent="0.25">
      <c r="A79" t="s">
        <v>165</v>
      </c>
      <c r="B79" s="1">
        <v>2018</v>
      </c>
      <c r="C79">
        <v>4280</v>
      </c>
      <c r="D79">
        <v>2075</v>
      </c>
      <c r="E79">
        <v>375</v>
      </c>
      <c r="F79">
        <v>0</v>
      </c>
      <c r="G79">
        <f t="shared" si="1"/>
        <v>375</v>
      </c>
      <c r="H79">
        <v>2800</v>
      </c>
      <c r="I79">
        <v>3650</v>
      </c>
      <c r="J79">
        <v>31294</v>
      </c>
      <c r="K79">
        <v>4468</v>
      </c>
      <c r="L79">
        <v>14319</v>
      </c>
      <c r="M79">
        <v>35762</v>
      </c>
      <c r="N79">
        <v>0.21</v>
      </c>
      <c r="O79">
        <v>-5220</v>
      </c>
      <c r="P79">
        <v>-13.93</v>
      </c>
      <c r="Q79">
        <v>1168</v>
      </c>
      <c r="R79">
        <v>485.9</v>
      </c>
      <c r="S79">
        <v>19968</v>
      </c>
    </row>
    <row r="80" spans="1:19" x14ac:dyDescent="0.25">
      <c r="A80" t="s">
        <v>166</v>
      </c>
      <c r="B80" s="1">
        <v>2010</v>
      </c>
      <c r="C80">
        <v>21856</v>
      </c>
      <c r="D80">
        <v>2426</v>
      </c>
      <c r="E80">
        <v>190</v>
      </c>
      <c r="F80">
        <v>71</v>
      </c>
      <c r="G80">
        <f t="shared" si="1"/>
        <v>261</v>
      </c>
      <c r="H80">
        <v>139750</v>
      </c>
      <c r="I80">
        <v>141362.5</v>
      </c>
      <c r="J80">
        <v>6438</v>
      </c>
      <c r="K80">
        <v>47887</v>
      </c>
      <c r="L80">
        <v>13023</v>
      </c>
      <c r="M80">
        <v>67561</v>
      </c>
      <c r="N80">
        <v>4.71</v>
      </c>
      <c r="O80">
        <v>-98</v>
      </c>
      <c r="P80">
        <v>-0.41</v>
      </c>
      <c r="Q80">
        <v>21380</v>
      </c>
      <c r="R80">
        <v>283.8</v>
      </c>
      <c r="S80">
        <v>33159</v>
      </c>
    </row>
    <row r="81" spans="1:19" x14ac:dyDescent="0.25">
      <c r="A81" t="s">
        <v>166</v>
      </c>
      <c r="B81" s="1">
        <v>2011</v>
      </c>
      <c r="C81">
        <v>23440</v>
      </c>
      <c r="D81">
        <v>1941</v>
      </c>
      <c r="E81">
        <v>77</v>
      </c>
      <c r="F81">
        <v>0</v>
      </c>
      <c r="G81">
        <f t="shared" si="1"/>
        <v>77</v>
      </c>
      <c r="H81">
        <v>126850</v>
      </c>
      <c r="I81">
        <v>133300</v>
      </c>
      <c r="J81">
        <v>5832</v>
      </c>
      <c r="K81">
        <v>48170</v>
      </c>
      <c r="L81">
        <v>17186</v>
      </c>
      <c r="M81">
        <v>66676</v>
      </c>
      <c r="N81">
        <v>4.4800000000000004</v>
      </c>
      <c r="O81">
        <v>-504</v>
      </c>
      <c r="P81">
        <v>-0.75</v>
      </c>
      <c r="Q81">
        <v>18265</v>
      </c>
      <c r="R81">
        <v>13.7</v>
      </c>
      <c r="S81">
        <v>31225</v>
      </c>
    </row>
    <row r="82" spans="1:19" x14ac:dyDescent="0.25">
      <c r="A82" t="s">
        <v>166</v>
      </c>
      <c r="B82" s="1">
        <v>2012</v>
      </c>
      <c r="C82">
        <v>22468</v>
      </c>
      <c r="D82">
        <v>2237</v>
      </c>
      <c r="E82">
        <v>39</v>
      </c>
      <c r="F82">
        <v>0</v>
      </c>
      <c r="G82">
        <f t="shared" si="1"/>
        <v>39</v>
      </c>
      <c r="H82">
        <v>123625</v>
      </c>
      <c r="I82">
        <v>125237.5</v>
      </c>
      <c r="J82">
        <v>5184</v>
      </c>
      <c r="K82">
        <v>47054</v>
      </c>
      <c r="L82">
        <v>20398</v>
      </c>
      <c r="M82">
        <v>64349</v>
      </c>
      <c r="N82">
        <v>4.63</v>
      </c>
      <c r="O82">
        <v>-1519</v>
      </c>
      <c r="P82">
        <v>-2.3199999999999998</v>
      </c>
      <c r="Q82">
        <v>16590</v>
      </c>
      <c r="R82">
        <v>10.199999999999999</v>
      </c>
      <c r="S82">
        <v>27361</v>
      </c>
    </row>
    <row r="83" spans="1:19" x14ac:dyDescent="0.25">
      <c r="A83" t="s">
        <v>166</v>
      </c>
      <c r="B83" s="1">
        <v>2013</v>
      </c>
      <c r="C83">
        <v>23630</v>
      </c>
      <c r="D83">
        <v>1652</v>
      </c>
      <c r="E83">
        <v>32</v>
      </c>
      <c r="F83">
        <v>0</v>
      </c>
      <c r="G83">
        <f t="shared" si="1"/>
        <v>32</v>
      </c>
      <c r="H83">
        <v>117605</v>
      </c>
      <c r="I83">
        <v>120615</v>
      </c>
      <c r="J83">
        <v>5032</v>
      </c>
      <c r="K83">
        <v>47813</v>
      </c>
      <c r="L83">
        <v>30895</v>
      </c>
      <c r="M83">
        <v>63746</v>
      </c>
      <c r="N83">
        <v>5.42</v>
      </c>
      <c r="O83">
        <v>-1802</v>
      </c>
      <c r="P83">
        <v>-2.81</v>
      </c>
      <c r="Q83">
        <v>9881</v>
      </c>
      <c r="R83">
        <v>0.3</v>
      </c>
      <c r="S83">
        <v>22820</v>
      </c>
    </row>
    <row r="84" spans="1:19" x14ac:dyDescent="0.25">
      <c r="A84" t="s">
        <v>166</v>
      </c>
      <c r="B84" s="1">
        <v>2014</v>
      </c>
      <c r="C84">
        <v>22441</v>
      </c>
      <c r="D84">
        <v>1248</v>
      </c>
      <c r="E84">
        <v>450</v>
      </c>
      <c r="F84">
        <v>0</v>
      </c>
      <c r="G84">
        <f t="shared" si="1"/>
        <v>450</v>
      </c>
      <c r="H84">
        <v>116100</v>
      </c>
      <c r="I84">
        <v>116852.5</v>
      </c>
      <c r="J84">
        <v>11667</v>
      </c>
      <c r="K84">
        <v>34372</v>
      </c>
      <c r="L84">
        <v>17419</v>
      </c>
      <c r="M84">
        <v>57226</v>
      </c>
      <c r="N84">
        <v>5.3</v>
      </c>
      <c r="O84">
        <v>1804</v>
      </c>
      <c r="P84">
        <v>2.98</v>
      </c>
      <c r="Q84">
        <v>17470</v>
      </c>
      <c r="R84">
        <v>238.7</v>
      </c>
      <c r="S84">
        <v>22188</v>
      </c>
    </row>
    <row r="85" spans="1:19" x14ac:dyDescent="0.25">
      <c r="A85" t="s">
        <v>166</v>
      </c>
      <c r="B85" s="1">
        <v>2015</v>
      </c>
      <c r="C85">
        <v>34817</v>
      </c>
      <c r="D85">
        <v>1403</v>
      </c>
      <c r="E85">
        <v>794</v>
      </c>
      <c r="F85">
        <v>0</v>
      </c>
      <c r="G85">
        <f t="shared" si="1"/>
        <v>794</v>
      </c>
      <c r="H85">
        <v>112850</v>
      </c>
      <c r="I85">
        <v>114475</v>
      </c>
      <c r="J85">
        <v>84438</v>
      </c>
      <c r="K85">
        <v>33306</v>
      </c>
      <c r="L85">
        <v>27301</v>
      </c>
      <c r="M85">
        <v>120756</v>
      </c>
      <c r="N85">
        <v>1.9</v>
      </c>
      <c r="O85">
        <v>12762</v>
      </c>
      <c r="P85">
        <v>14.28</v>
      </c>
      <c r="Q85">
        <v>32212</v>
      </c>
      <c r="R85">
        <v>0.2</v>
      </c>
      <c r="S85">
        <v>61093</v>
      </c>
    </row>
    <row r="86" spans="1:19" x14ac:dyDescent="0.25">
      <c r="A86" t="s">
        <v>166</v>
      </c>
      <c r="B86" s="1">
        <v>2016</v>
      </c>
      <c r="C86">
        <v>47852</v>
      </c>
      <c r="D86">
        <v>5002</v>
      </c>
      <c r="E86">
        <v>249</v>
      </c>
      <c r="F86">
        <v>0</v>
      </c>
      <c r="G86">
        <f t="shared" si="1"/>
        <v>249</v>
      </c>
      <c r="H86">
        <v>103090</v>
      </c>
      <c r="I86">
        <v>107970</v>
      </c>
      <c r="J86">
        <v>88435</v>
      </c>
      <c r="K86">
        <v>32190</v>
      </c>
      <c r="L86">
        <v>22426</v>
      </c>
      <c r="M86">
        <v>124150</v>
      </c>
      <c r="N86">
        <v>1.28</v>
      </c>
      <c r="O86">
        <v>3638</v>
      </c>
      <c r="P86">
        <v>3.24</v>
      </c>
      <c r="Q86">
        <v>39553</v>
      </c>
      <c r="R86">
        <v>3044.8</v>
      </c>
      <c r="S86">
        <v>62021</v>
      </c>
    </row>
    <row r="87" spans="1:19" x14ac:dyDescent="0.25">
      <c r="A87" t="s">
        <v>166</v>
      </c>
      <c r="B87" s="1">
        <v>2017</v>
      </c>
      <c r="C87">
        <v>49571</v>
      </c>
      <c r="D87">
        <v>3504</v>
      </c>
      <c r="E87">
        <v>477</v>
      </c>
      <c r="F87">
        <v>0</v>
      </c>
      <c r="G87">
        <f t="shared" si="1"/>
        <v>477</v>
      </c>
      <c r="H87">
        <v>109190</v>
      </c>
      <c r="I87">
        <v>106140</v>
      </c>
      <c r="J87">
        <v>86751</v>
      </c>
      <c r="K87">
        <v>30725</v>
      </c>
      <c r="L87">
        <v>30651</v>
      </c>
      <c r="M87">
        <v>120913</v>
      </c>
      <c r="N87">
        <v>1.49</v>
      </c>
      <c r="O87">
        <v>-6375</v>
      </c>
      <c r="P87">
        <v>-5.22</v>
      </c>
      <c r="Q87">
        <v>37359</v>
      </c>
      <c r="R87">
        <v>4.5</v>
      </c>
      <c r="S87">
        <v>51755</v>
      </c>
    </row>
    <row r="88" spans="1:19" x14ac:dyDescent="0.25">
      <c r="A88" t="s">
        <v>166</v>
      </c>
      <c r="B88" s="1">
        <v>2018</v>
      </c>
      <c r="C88">
        <v>47576</v>
      </c>
      <c r="D88">
        <v>2592</v>
      </c>
      <c r="E88">
        <v>627</v>
      </c>
      <c r="F88">
        <v>0</v>
      </c>
      <c r="G88">
        <f t="shared" si="1"/>
        <v>627</v>
      </c>
      <c r="H88">
        <v>121390</v>
      </c>
      <c r="I88">
        <v>115290</v>
      </c>
      <c r="J88">
        <v>85897</v>
      </c>
      <c r="K88">
        <v>25892</v>
      </c>
      <c r="L88">
        <v>43306</v>
      </c>
      <c r="M88">
        <v>116069</v>
      </c>
      <c r="N88">
        <v>1.66</v>
      </c>
      <c r="O88">
        <v>-1614</v>
      </c>
      <c r="P88">
        <v>-1.77</v>
      </c>
      <c r="Q88">
        <v>27653</v>
      </c>
      <c r="R88">
        <v>3</v>
      </c>
      <c r="S88">
        <v>44640</v>
      </c>
    </row>
    <row r="89" spans="1:19" x14ac:dyDescent="0.25">
      <c r="A89" t="s">
        <v>167</v>
      </c>
      <c r="B89" s="1">
        <v>2010</v>
      </c>
      <c r="C89">
        <v>0</v>
      </c>
      <c r="D89">
        <v>1041</v>
      </c>
      <c r="E89">
        <v>4318</v>
      </c>
      <c r="F89">
        <v>0</v>
      </c>
      <c r="G89">
        <f t="shared" si="1"/>
        <v>4318</v>
      </c>
      <c r="H89">
        <v>88200</v>
      </c>
      <c r="I89">
        <v>85725</v>
      </c>
      <c r="J89">
        <v>44906</v>
      </c>
      <c r="K89">
        <v>6097</v>
      </c>
      <c r="L89">
        <v>3127</v>
      </c>
      <c r="M89">
        <v>53212</v>
      </c>
      <c r="N89">
        <v>1.69</v>
      </c>
      <c r="O89">
        <v>3512</v>
      </c>
      <c r="P89">
        <v>5.79</v>
      </c>
      <c r="Q89">
        <v>0</v>
      </c>
      <c r="R89">
        <v>364.3</v>
      </c>
      <c r="S89">
        <v>50085</v>
      </c>
    </row>
    <row r="90" spans="1:19" x14ac:dyDescent="0.25">
      <c r="A90" t="s">
        <v>167</v>
      </c>
      <c r="B90" s="1">
        <v>2011</v>
      </c>
      <c r="C90">
        <v>0</v>
      </c>
      <c r="D90">
        <v>910</v>
      </c>
      <c r="E90">
        <v>4631</v>
      </c>
      <c r="F90">
        <v>0</v>
      </c>
      <c r="G90">
        <f t="shared" si="1"/>
        <v>4631</v>
      </c>
      <c r="H90">
        <v>93150</v>
      </c>
      <c r="I90">
        <v>90675</v>
      </c>
      <c r="J90">
        <v>43106</v>
      </c>
      <c r="K90">
        <v>6236</v>
      </c>
      <c r="L90">
        <v>2939</v>
      </c>
      <c r="M90">
        <v>52166</v>
      </c>
      <c r="N90">
        <v>1.65</v>
      </c>
      <c r="O90">
        <v>2296</v>
      </c>
      <c r="P90">
        <v>3.88</v>
      </c>
      <c r="Q90">
        <v>0</v>
      </c>
      <c r="R90">
        <v>130.30000000000001</v>
      </c>
      <c r="S90">
        <v>49227</v>
      </c>
    </row>
    <row r="91" spans="1:19" x14ac:dyDescent="0.25">
      <c r="A91" t="s">
        <v>167</v>
      </c>
      <c r="B91" s="1">
        <v>2012</v>
      </c>
      <c r="C91">
        <v>0</v>
      </c>
      <c r="D91">
        <v>1234</v>
      </c>
      <c r="E91">
        <v>5759</v>
      </c>
      <c r="F91">
        <v>0</v>
      </c>
      <c r="G91">
        <f t="shared" si="1"/>
        <v>5759</v>
      </c>
      <c r="H91">
        <v>91800</v>
      </c>
      <c r="I91">
        <v>92475</v>
      </c>
      <c r="J91">
        <v>44232</v>
      </c>
      <c r="K91">
        <v>7276</v>
      </c>
      <c r="L91">
        <v>2584</v>
      </c>
      <c r="M91">
        <v>52464</v>
      </c>
      <c r="N91">
        <v>1.69</v>
      </c>
      <c r="O91">
        <v>2615</v>
      </c>
      <c r="P91">
        <v>4.46</v>
      </c>
      <c r="Q91">
        <v>0</v>
      </c>
      <c r="R91">
        <v>362</v>
      </c>
      <c r="S91">
        <v>49881</v>
      </c>
    </row>
    <row r="92" spans="1:19" x14ac:dyDescent="0.25">
      <c r="A92" t="s">
        <v>167</v>
      </c>
      <c r="B92" s="1">
        <v>2013</v>
      </c>
      <c r="C92">
        <v>0</v>
      </c>
      <c r="D92">
        <v>1005</v>
      </c>
      <c r="E92">
        <v>7147</v>
      </c>
      <c r="F92">
        <v>163</v>
      </c>
      <c r="G92">
        <f t="shared" si="1"/>
        <v>7310</v>
      </c>
      <c r="H92">
        <v>100800</v>
      </c>
      <c r="I92">
        <v>96300</v>
      </c>
      <c r="J92">
        <v>44301</v>
      </c>
      <c r="K92">
        <v>8688</v>
      </c>
      <c r="L92">
        <v>3056</v>
      </c>
      <c r="M92">
        <v>54064</v>
      </c>
      <c r="N92">
        <v>1.76</v>
      </c>
      <c r="O92">
        <v>3495</v>
      </c>
      <c r="P92">
        <v>5.7</v>
      </c>
      <c r="Q92">
        <v>0</v>
      </c>
      <c r="R92">
        <v>6194.5</v>
      </c>
      <c r="S92">
        <v>51008</v>
      </c>
    </row>
    <row r="93" spans="1:19" x14ac:dyDescent="0.25">
      <c r="A93" t="s">
        <v>167</v>
      </c>
      <c r="B93" s="1">
        <v>2014</v>
      </c>
      <c r="C93">
        <v>0</v>
      </c>
      <c r="D93">
        <v>727</v>
      </c>
      <c r="E93">
        <v>8390</v>
      </c>
      <c r="F93">
        <v>219</v>
      </c>
      <c r="G93">
        <f t="shared" si="1"/>
        <v>8609</v>
      </c>
      <c r="H93">
        <v>99900</v>
      </c>
      <c r="I93">
        <v>100350</v>
      </c>
      <c r="J93">
        <v>43150</v>
      </c>
      <c r="K93">
        <v>9988</v>
      </c>
      <c r="L93">
        <v>2908</v>
      </c>
      <c r="M93">
        <v>54322</v>
      </c>
      <c r="N93">
        <v>2.04</v>
      </c>
      <c r="O93">
        <v>3497</v>
      </c>
      <c r="P93">
        <v>5.53</v>
      </c>
      <c r="Q93">
        <v>0</v>
      </c>
      <c r="R93">
        <v>500.9</v>
      </c>
      <c r="S93">
        <v>51415</v>
      </c>
    </row>
    <row r="94" spans="1:19" x14ac:dyDescent="0.25">
      <c r="A94" t="s">
        <v>167</v>
      </c>
      <c r="B94" s="1">
        <v>2015</v>
      </c>
      <c r="C94">
        <v>0</v>
      </c>
      <c r="D94">
        <v>915</v>
      </c>
      <c r="E94">
        <v>9983</v>
      </c>
      <c r="F94">
        <v>214</v>
      </c>
      <c r="G94">
        <f t="shared" si="1"/>
        <v>10197</v>
      </c>
      <c r="H94">
        <v>104400</v>
      </c>
      <c r="I94">
        <v>102150</v>
      </c>
      <c r="J94">
        <v>41829</v>
      </c>
      <c r="K94">
        <v>12019</v>
      </c>
      <c r="L94">
        <v>3128</v>
      </c>
      <c r="M94">
        <v>54526</v>
      </c>
      <c r="N94">
        <v>1.93</v>
      </c>
      <c r="O94">
        <v>3509</v>
      </c>
      <c r="P94">
        <v>5.19</v>
      </c>
      <c r="Q94">
        <v>0</v>
      </c>
      <c r="R94">
        <v>248.5</v>
      </c>
      <c r="S94">
        <v>51398</v>
      </c>
    </row>
    <row r="95" spans="1:19" x14ac:dyDescent="0.25">
      <c r="A95" t="s">
        <v>167</v>
      </c>
      <c r="B95" s="1">
        <v>2016</v>
      </c>
      <c r="C95">
        <v>0</v>
      </c>
      <c r="D95">
        <v>1123</v>
      </c>
      <c r="E95">
        <v>7909</v>
      </c>
      <c r="F95">
        <v>134</v>
      </c>
      <c r="G95">
        <f t="shared" si="1"/>
        <v>8043</v>
      </c>
      <c r="H95">
        <v>107550</v>
      </c>
      <c r="I95">
        <v>105975</v>
      </c>
      <c r="J95">
        <v>41182</v>
      </c>
      <c r="K95">
        <v>9601</v>
      </c>
      <c r="L95">
        <v>3418</v>
      </c>
      <c r="M95">
        <v>55491</v>
      </c>
      <c r="N95">
        <v>1.95</v>
      </c>
      <c r="O95">
        <v>4140</v>
      </c>
      <c r="P95">
        <v>5.93</v>
      </c>
      <c r="Q95">
        <v>0</v>
      </c>
      <c r="R95">
        <v>350.6</v>
      </c>
      <c r="S95">
        <v>52073</v>
      </c>
    </row>
    <row r="96" spans="1:19" x14ac:dyDescent="0.25">
      <c r="A96" t="s">
        <v>167</v>
      </c>
      <c r="B96" s="1">
        <v>2017</v>
      </c>
      <c r="C96">
        <v>0</v>
      </c>
      <c r="D96">
        <v>522</v>
      </c>
      <c r="E96">
        <v>6046</v>
      </c>
      <c r="F96">
        <v>100</v>
      </c>
      <c r="G96">
        <f t="shared" si="1"/>
        <v>6146</v>
      </c>
      <c r="H96">
        <v>108450</v>
      </c>
      <c r="I96">
        <v>108000</v>
      </c>
      <c r="J96">
        <v>46282</v>
      </c>
      <c r="K96">
        <v>6967</v>
      </c>
      <c r="L96">
        <v>2961</v>
      </c>
      <c r="M96">
        <v>54954</v>
      </c>
      <c r="N96">
        <v>2.0699999999999998</v>
      </c>
      <c r="O96">
        <v>3486</v>
      </c>
      <c r="P96">
        <v>5.04</v>
      </c>
      <c r="Q96">
        <v>0</v>
      </c>
      <c r="R96">
        <v>92.5</v>
      </c>
      <c r="S96">
        <v>51992</v>
      </c>
    </row>
    <row r="97" spans="1:19" x14ac:dyDescent="0.25">
      <c r="A97" t="s">
        <v>167</v>
      </c>
      <c r="B97" s="1">
        <v>2018</v>
      </c>
      <c r="C97">
        <v>0</v>
      </c>
      <c r="D97">
        <v>722</v>
      </c>
      <c r="E97">
        <v>4484</v>
      </c>
      <c r="F97">
        <v>53</v>
      </c>
      <c r="G97">
        <f t="shared" si="1"/>
        <v>4537</v>
      </c>
      <c r="H97">
        <v>108900</v>
      </c>
      <c r="I97">
        <v>108675</v>
      </c>
      <c r="J97">
        <v>45659</v>
      </c>
      <c r="K97">
        <v>5824</v>
      </c>
      <c r="L97">
        <v>2745</v>
      </c>
      <c r="M97">
        <v>53758</v>
      </c>
      <c r="N97">
        <v>2.13</v>
      </c>
      <c r="O97">
        <v>2040</v>
      </c>
      <c r="P97">
        <v>2.96</v>
      </c>
      <c r="Q97">
        <v>0</v>
      </c>
      <c r="R97">
        <v>103</v>
      </c>
      <c r="S97">
        <v>51013</v>
      </c>
    </row>
    <row r="98" spans="1:19" x14ac:dyDescent="0.25">
      <c r="A98" t="s">
        <v>168</v>
      </c>
      <c r="B98" s="1">
        <v>2010</v>
      </c>
      <c r="C98">
        <v>915</v>
      </c>
      <c r="D98">
        <v>744</v>
      </c>
      <c r="E98">
        <v>146</v>
      </c>
      <c r="F98">
        <v>0</v>
      </c>
      <c r="G98">
        <f t="shared" si="1"/>
        <v>146</v>
      </c>
      <c r="H98">
        <v>55500</v>
      </c>
      <c r="I98">
        <v>54000</v>
      </c>
      <c r="J98">
        <v>24605</v>
      </c>
      <c r="K98">
        <v>976</v>
      </c>
      <c r="L98">
        <v>6091</v>
      </c>
      <c r="M98">
        <v>25616</v>
      </c>
      <c r="N98">
        <v>3</v>
      </c>
      <c r="O98">
        <v>2932</v>
      </c>
      <c r="P98">
        <v>9.67</v>
      </c>
      <c r="Q98">
        <v>0</v>
      </c>
      <c r="R98">
        <v>208.6</v>
      </c>
      <c r="S98">
        <v>19525</v>
      </c>
    </row>
    <row r="99" spans="1:19" x14ac:dyDescent="0.25">
      <c r="A99" t="s">
        <v>168</v>
      </c>
      <c r="B99" s="1">
        <v>2011</v>
      </c>
      <c r="C99">
        <v>1000</v>
      </c>
      <c r="D99">
        <v>916</v>
      </c>
      <c r="E99">
        <v>207</v>
      </c>
      <c r="F99">
        <v>0</v>
      </c>
      <c r="G99">
        <f t="shared" si="1"/>
        <v>207</v>
      </c>
      <c r="H99">
        <v>51900</v>
      </c>
      <c r="I99">
        <v>53700</v>
      </c>
      <c r="J99">
        <v>24993</v>
      </c>
      <c r="K99">
        <v>1231</v>
      </c>
      <c r="L99">
        <v>6107</v>
      </c>
      <c r="M99">
        <v>26259</v>
      </c>
      <c r="N99">
        <v>2.83</v>
      </c>
      <c r="O99">
        <v>3338</v>
      </c>
      <c r="P99">
        <v>11.03</v>
      </c>
      <c r="Q99">
        <v>0</v>
      </c>
      <c r="R99">
        <v>15.5</v>
      </c>
      <c r="S99">
        <v>20152</v>
      </c>
    </row>
    <row r="100" spans="1:19" x14ac:dyDescent="0.25">
      <c r="A100" t="s">
        <v>168</v>
      </c>
      <c r="B100" s="1">
        <v>2012</v>
      </c>
      <c r="C100">
        <v>715</v>
      </c>
      <c r="D100">
        <v>1255</v>
      </c>
      <c r="E100">
        <v>191</v>
      </c>
      <c r="F100">
        <v>0</v>
      </c>
      <c r="G100">
        <f t="shared" si="1"/>
        <v>191</v>
      </c>
      <c r="H100">
        <v>45450</v>
      </c>
      <c r="I100">
        <v>48675</v>
      </c>
      <c r="J100">
        <v>25277</v>
      </c>
      <c r="K100">
        <v>1505</v>
      </c>
      <c r="L100">
        <v>6182</v>
      </c>
      <c r="M100">
        <v>26853</v>
      </c>
      <c r="N100">
        <v>2.39</v>
      </c>
      <c r="O100" t="s">
        <v>1</v>
      </c>
      <c r="P100">
        <v>10.99</v>
      </c>
      <c r="Q100">
        <v>0</v>
      </c>
      <c r="R100">
        <v>750.7</v>
      </c>
      <c r="S100">
        <v>20671</v>
      </c>
    </row>
    <row r="101" spans="1:19" x14ac:dyDescent="0.25">
      <c r="A101" t="s">
        <v>168</v>
      </c>
      <c r="B101" s="1">
        <v>2013</v>
      </c>
      <c r="C101">
        <v>48</v>
      </c>
      <c r="D101">
        <v>2740</v>
      </c>
      <c r="E101">
        <v>59</v>
      </c>
      <c r="F101">
        <v>0</v>
      </c>
      <c r="G101">
        <f t="shared" si="1"/>
        <v>59</v>
      </c>
      <c r="H101">
        <v>56100</v>
      </c>
      <c r="I101">
        <v>50775</v>
      </c>
      <c r="J101">
        <v>24054</v>
      </c>
      <c r="K101">
        <v>3031</v>
      </c>
      <c r="L101">
        <v>5504</v>
      </c>
      <c r="M101">
        <v>27155</v>
      </c>
      <c r="N101">
        <v>2.36</v>
      </c>
      <c r="O101" t="s">
        <v>1</v>
      </c>
      <c r="P101">
        <v>13.09</v>
      </c>
      <c r="Q101">
        <v>0</v>
      </c>
      <c r="R101">
        <v>178.5</v>
      </c>
      <c r="S101">
        <v>21651</v>
      </c>
    </row>
    <row r="102" spans="1:19" x14ac:dyDescent="0.25">
      <c r="A102" t="s">
        <v>168</v>
      </c>
      <c r="B102" s="1">
        <v>2014</v>
      </c>
      <c r="C102">
        <v>0</v>
      </c>
      <c r="D102">
        <v>1857</v>
      </c>
      <c r="E102">
        <v>3493</v>
      </c>
      <c r="F102">
        <v>0</v>
      </c>
      <c r="G102">
        <f t="shared" si="1"/>
        <v>3493</v>
      </c>
      <c r="H102">
        <v>61950</v>
      </c>
      <c r="I102">
        <v>59025</v>
      </c>
      <c r="J102">
        <v>24172</v>
      </c>
      <c r="K102">
        <v>5560</v>
      </c>
      <c r="L102">
        <v>6512</v>
      </c>
      <c r="M102">
        <v>29831</v>
      </c>
      <c r="N102">
        <v>2.41</v>
      </c>
      <c r="O102">
        <v>5616</v>
      </c>
      <c r="P102">
        <v>16.95</v>
      </c>
      <c r="Q102">
        <v>0</v>
      </c>
      <c r="R102">
        <v>68.5</v>
      </c>
      <c r="S102">
        <v>23319</v>
      </c>
    </row>
    <row r="103" spans="1:19" x14ac:dyDescent="0.25">
      <c r="A103" t="s">
        <v>168</v>
      </c>
      <c r="B103" s="1">
        <v>2015</v>
      </c>
      <c r="C103">
        <v>0</v>
      </c>
      <c r="D103">
        <v>1583</v>
      </c>
      <c r="E103">
        <v>6192</v>
      </c>
      <c r="F103">
        <v>39</v>
      </c>
      <c r="G103">
        <f t="shared" si="1"/>
        <v>6231</v>
      </c>
      <c r="H103">
        <v>73500</v>
      </c>
      <c r="I103">
        <v>67725</v>
      </c>
      <c r="J103">
        <v>25118</v>
      </c>
      <c r="K103">
        <v>8029</v>
      </c>
      <c r="L103">
        <v>9619</v>
      </c>
      <c r="M103">
        <v>33246</v>
      </c>
      <c r="N103">
        <v>2.86</v>
      </c>
      <c r="O103">
        <v>6058</v>
      </c>
      <c r="P103">
        <v>15.25</v>
      </c>
      <c r="Q103">
        <v>0</v>
      </c>
      <c r="R103">
        <v>189.3</v>
      </c>
      <c r="S103">
        <v>23626</v>
      </c>
    </row>
    <row r="104" spans="1:19" x14ac:dyDescent="0.25">
      <c r="A104" t="s">
        <v>168</v>
      </c>
      <c r="B104" s="1">
        <v>2016</v>
      </c>
      <c r="C104">
        <v>0</v>
      </c>
      <c r="D104">
        <v>1635</v>
      </c>
      <c r="E104">
        <v>4990</v>
      </c>
      <c r="F104">
        <v>47</v>
      </c>
      <c r="G104">
        <f t="shared" si="1"/>
        <v>5037</v>
      </c>
      <c r="H104">
        <v>66000</v>
      </c>
      <c r="I104">
        <v>69750</v>
      </c>
      <c r="J104">
        <v>25557</v>
      </c>
      <c r="K104">
        <v>7020</v>
      </c>
      <c r="L104">
        <v>9125</v>
      </c>
      <c r="M104">
        <v>32677</v>
      </c>
      <c r="N104">
        <v>3.08</v>
      </c>
      <c r="O104">
        <v>6010</v>
      </c>
      <c r="P104">
        <v>14.34</v>
      </c>
      <c r="Q104">
        <v>0</v>
      </c>
      <c r="R104">
        <v>23.9</v>
      </c>
      <c r="S104">
        <v>23552</v>
      </c>
    </row>
    <row r="105" spans="1:19" x14ac:dyDescent="0.25">
      <c r="A105" t="s">
        <v>168</v>
      </c>
      <c r="B105" s="1">
        <v>2017</v>
      </c>
      <c r="C105">
        <v>0</v>
      </c>
      <c r="D105">
        <v>1797</v>
      </c>
      <c r="E105">
        <v>2927</v>
      </c>
      <c r="F105">
        <v>33</v>
      </c>
      <c r="G105">
        <f t="shared" si="1"/>
        <v>2960</v>
      </c>
      <c r="H105">
        <v>62100</v>
      </c>
      <c r="I105">
        <v>64050</v>
      </c>
      <c r="J105">
        <v>25513</v>
      </c>
      <c r="K105">
        <v>5234</v>
      </c>
      <c r="L105">
        <v>7744</v>
      </c>
      <c r="M105">
        <v>30847</v>
      </c>
      <c r="N105">
        <v>2.8</v>
      </c>
      <c r="O105">
        <v>5439</v>
      </c>
      <c r="P105">
        <v>13.71</v>
      </c>
      <c r="Q105">
        <v>0</v>
      </c>
      <c r="R105">
        <v>480.5</v>
      </c>
      <c r="S105">
        <v>23103</v>
      </c>
    </row>
    <row r="106" spans="1:19" x14ac:dyDescent="0.25">
      <c r="A106" t="s">
        <v>168</v>
      </c>
      <c r="B106" s="1">
        <v>2018</v>
      </c>
      <c r="C106">
        <v>3365</v>
      </c>
      <c r="D106">
        <v>1907</v>
      </c>
      <c r="E106">
        <v>95</v>
      </c>
      <c r="F106">
        <v>0</v>
      </c>
      <c r="G106">
        <f t="shared" si="1"/>
        <v>95</v>
      </c>
      <c r="H106">
        <v>48000</v>
      </c>
      <c r="I106">
        <v>55050</v>
      </c>
      <c r="J106">
        <v>25751</v>
      </c>
      <c r="K106">
        <v>2424</v>
      </c>
      <c r="L106">
        <v>7291</v>
      </c>
      <c r="M106">
        <v>31077</v>
      </c>
      <c r="N106">
        <v>2.77</v>
      </c>
      <c r="O106">
        <v>3454</v>
      </c>
      <c r="P106">
        <v>8.73</v>
      </c>
      <c r="Q106">
        <v>2250</v>
      </c>
      <c r="R106">
        <v>707.4</v>
      </c>
      <c r="S106">
        <v>21536</v>
      </c>
    </row>
    <row r="107" spans="1:19" x14ac:dyDescent="0.25">
      <c r="A107" t="s">
        <v>169</v>
      </c>
      <c r="B107" s="1">
        <v>2010</v>
      </c>
      <c r="C107">
        <v>5275</v>
      </c>
      <c r="D107">
        <v>1170</v>
      </c>
      <c r="E107">
        <v>641</v>
      </c>
      <c r="F107">
        <v>7</v>
      </c>
      <c r="G107">
        <f t="shared" si="1"/>
        <v>648</v>
      </c>
      <c r="H107">
        <v>15260</v>
      </c>
      <c r="I107">
        <v>12635</v>
      </c>
      <c r="J107">
        <v>9216</v>
      </c>
      <c r="K107">
        <v>2205</v>
      </c>
      <c r="L107">
        <v>2262</v>
      </c>
      <c r="M107">
        <v>20082</v>
      </c>
      <c r="N107">
        <v>0.72</v>
      </c>
      <c r="O107">
        <v>436</v>
      </c>
      <c r="P107">
        <v>2.66</v>
      </c>
      <c r="Q107">
        <v>3600</v>
      </c>
      <c r="R107">
        <v>35112.800000000003</v>
      </c>
      <c r="S107">
        <v>14213</v>
      </c>
    </row>
    <row r="108" spans="1:19" x14ac:dyDescent="0.25">
      <c r="A108" t="s">
        <v>169</v>
      </c>
      <c r="B108" s="1">
        <v>2011</v>
      </c>
      <c r="C108">
        <v>3809</v>
      </c>
      <c r="D108">
        <v>706</v>
      </c>
      <c r="E108">
        <v>92</v>
      </c>
      <c r="F108">
        <v>7</v>
      </c>
      <c r="G108">
        <f t="shared" si="1"/>
        <v>99</v>
      </c>
      <c r="H108">
        <v>13440</v>
      </c>
      <c r="I108">
        <v>14350</v>
      </c>
      <c r="J108">
        <v>8310</v>
      </c>
      <c r="K108">
        <v>1044</v>
      </c>
      <c r="L108">
        <v>1501</v>
      </c>
      <c r="M108">
        <v>17647</v>
      </c>
      <c r="N108">
        <v>1.1000000000000001</v>
      </c>
      <c r="O108">
        <v>-209</v>
      </c>
      <c r="P108">
        <v>-1.1100000000000001</v>
      </c>
      <c r="Q108">
        <v>2669</v>
      </c>
      <c r="R108">
        <v>7857.8</v>
      </c>
      <c r="S108">
        <v>13470</v>
      </c>
    </row>
    <row r="109" spans="1:19" x14ac:dyDescent="0.25">
      <c r="A109" t="s">
        <v>169</v>
      </c>
      <c r="B109" s="1">
        <v>2012</v>
      </c>
      <c r="C109">
        <v>3226</v>
      </c>
      <c r="D109">
        <v>1275</v>
      </c>
      <c r="E109">
        <v>133</v>
      </c>
      <c r="F109">
        <v>0</v>
      </c>
      <c r="G109">
        <f t="shared" si="1"/>
        <v>133</v>
      </c>
      <c r="H109">
        <v>10780</v>
      </c>
      <c r="I109">
        <v>12110</v>
      </c>
      <c r="J109">
        <v>7697</v>
      </c>
      <c r="K109">
        <v>1633</v>
      </c>
      <c r="L109">
        <v>1927</v>
      </c>
      <c r="M109">
        <v>17674</v>
      </c>
      <c r="N109">
        <v>0.89</v>
      </c>
      <c r="O109">
        <v>699</v>
      </c>
      <c r="P109">
        <v>3.83</v>
      </c>
      <c r="Q109">
        <v>1860</v>
      </c>
      <c r="R109">
        <v>9564.4</v>
      </c>
      <c r="S109">
        <v>13879</v>
      </c>
    </row>
    <row r="110" spans="1:19" x14ac:dyDescent="0.25">
      <c r="A110" t="s">
        <v>169</v>
      </c>
      <c r="B110" s="1">
        <v>2013</v>
      </c>
      <c r="C110">
        <v>2682</v>
      </c>
      <c r="D110">
        <v>1293</v>
      </c>
      <c r="E110">
        <v>119</v>
      </c>
      <c r="F110">
        <v>0</v>
      </c>
      <c r="G110">
        <f t="shared" si="1"/>
        <v>119</v>
      </c>
      <c r="H110">
        <v>11060</v>
      </c>
      <c r="I110">
        <v>10920</v>
      </c>
      <c r="J110">
        <v>6892</v>
      </c>
      <c r="K110">
        <v>1606</v>
      </c>
      <c r="L110">
        <v>1491</v>
      </c>
      <c r="M110">
        <v>16812</v>
      </c>
      <c r="N110">
        <v>0.69</v>
      </c>
      <c r="O110">
        <v>212</v>
      </c>
      <c r="P110">
        <v>1.1599999999999999</v>
      </c>
      <c r="Q110">
        <v>1509</v>
      </c>
      <c r="R110">
        <v>1366.4</v>
      </c>
      <c r="S110">
        <v>13807</v>
      </c>
    </row>
    <row r="111" spans="1:19" x14ac:dyDescent="0.25">
      <c r="A111" t="s">
        <v>169</v>
      </c>
      <c r="B111" s="1">
        <v>2014</v>
      </c>
      <c r="C111">
        <v>4932</v>
      </c>
      <c r="D111">
        <v>2230</v>
      </c>
      <c r="E111">
        <v>657</v>
      </c>
      <c r="F111">
        <v>0</v>
      </c>
      <c r="G111">
        <f t="shared" si="1"/>
        <v>657</v>
      </c>
      <c r="H111">
        <v>15680</v>
      </c>
      <c r="I111">
        <v>13370</v>
      </c>
      <c r="J111">
        <v>16558</v>
      </c>
      <c r="K111">
        <v>4694</v>
      </c>
      <c r="L111">
        <v>2546</v>
      </c>
      <c r="M111">
        <v>22950</v>
      </c>
      <c r="N111">
        <v>0.62</v>
      </c>
      <c r="O111">
        <v>2604</v>
      </c>
      <c r="P111">
        <v>9.33</v>
      </c>
      <c r="Q111">
        <v>3114</v>
      </c>
      <c r="R111">
        <v>6348.9</v>
      </c>
      <c r="S111">
        <v>15253</v>
      </c>
    </row>
    <row r="112" spans="1:19" x14ac:dyDescent="0.25">
      <c r="A112" t="s">
        <v>169</v>
      </c>
      <c r="B112" s="1">
        <v>2015</v>
      </c>
      <c r="C112">
        <v>4874</v>
      </c>
      <c r="D112">
        <v>7353</v>
      </c>
      <c r="E112">
        <v>937</v>
      </c>
      <c r="F112">
        <v>0</v>
      </c>
      <c r="G112">
        <f t="shared" si="1"/>
        <v>937</v>
      </c>
      <c r="H112">
        <v>11480</v>
      </c>
      <c r="I112">
        <v>13580</v>
      </c>
      <c r="J112">
        <v>7771</v>
      </c>
      <c r="K112">
        <v>8853</v>
      </c>
      <c r="L112">
        <v>2595</v>
      </c>
      <c r="M112">
        <v>21730</v>
      </c>
      <c r="N112">
        <v>0.91</v>
      </c>
      <c r="O112">
        <v>2171</v>
      </c>
      <c r="P112">
        <v>9.73</v>
      </c>
      <c r="Q112">
        <v>2974</v>
      </c>
      <c r="R112">
        <v>86669.9</v>
      </c>
      <c r="S112">
        <v>16154</v>
      </c>
    </row>
    <row r="113" spans="1:19" x14ac:dyDescent="0.25">
      <c r="A113" t="s">
        <v>169</v>
      </c>
      <c r="B113" s="1">
        <v>2016</v>
      </c>
      <c r="C113">
        <v>3890</v>
      </c>
      <c r="D113">
        <v>1244</v>
      </c>
      <c r="E113">
        <v>2552</v>
      </c>
      <c r="F113">
        <v>0</v>
      </c>
      <c r="G113">
        <f t="shared" si="1"/>
        <v>2552</v>
      </c>
      <c r="H113">
        <v>11340</v>
      </c>
      <c r="I113">
        <v>11410</v>
      </c>
      <c r="J113">
        <v>6829</v>
      </c>
      <c r="K113">
        <v>4318</v>
      </c>
      <c r="L113">
        <v>3653</v>
      </c>
      <c r="M113">
        <v>22195</v>
      </c>
      <c r="N113">
        <v>0.63</v>
      </c>
      <c r="O113">
        <v>791</v>
      </c>
      <c r="P113">
        <v>3.34</v>
      </c>
      <c r="Q113">
        <v>2070</v>
      </c>
      <c r="R113">
        <v>42536.9</v>
      </c>
      <c r="S113">
        <v>16471</v>
      </c>
    </row>
    <row r="114" spans="1:19" x14ac:dyDescent="0.25">
      <c r="A114" t="s">
        <v>169</v>
      </c>
      <c r="B114" s="1">
        <v>2017</v>
      </c>
      <c r="C114">
        <v>3086</v>
      </c>
      <c r="D114">
        <v>481</v>
      </c>
      <c r="E114">
        <v>3873</v>
      </c>
      <c r="F114">
        <v>0</v>
      </c>
      <c r="G114">
        <f t="shared" si="1"/>
        <v>3873</v>
      </c>
      <c r="H114">
        <v>15330</v>
      </c>
      <c r="I114">
        <v>13335</v>
      </c>
      <c r="J114">
        <v>6323</v>
      </c>
      <c r="K114">
        <v>4732</v>
      </c>
      <c r="L114">
        <v>5429</v>
      </c>
      <c r="M114">
        <v>30495</v>
      </c>
      <c r="N114">
        <v>0.51</v>
      </c>
      <c r="O114">
        <v>-1296</v>
      </c>
      <c r="P114">
        <v>-4.91</v>
      </c>
      <c r="Q114">
        <v>1389</v>
      </c>
      <c r="R114">
        <v>37772.5</v>
      </c>
      <c r="S114">
        <v>23668</v>
      </c>
    </row>
    <row r="115" spans="1:19" x14ac:dyDescent="0.25">
      <c r="A115" t="s">
        <v>169</v>
      </c>
      <c r="B115" s="1">
        <v>2018</v>
      </c>
      <c r="C115">
        <v>2541</v>
      </c>
      <c r="D115">
        <v>371</v>
      </c>
      <c r="E115">
        <v>4309</v>
      </c>
      <c r="F115">
        <v>0</v>
      </c>
      <c r="G115">
        <f t="shared" si="1"/>
        <v>4309</v>
      </c>
      <c r="H115">
        <v>12390</v>
      </c>
      <c r="I115">
        <v>13860</v>
      </c>
      <c r="J115">
        <v>5843</v>
      </c>
      <c r="K115">
        <v>4988</v>
      </c>
      <c r="L115">
        <v>5412</v>
      </c>
      <c r="M115">
        <v>28911</v>
      </c>
      <c r="N115">
        <v>0.66</v>
      </c>
      <c r="O115">
        <v>-361</v>
      </c>
      <c r="P115">
        <v>-1.21</v>
      </c>
      <c r="Q115">
        <v>991</v>
      </c>
      <c r="R115">
        <v>65425.1</v>
      </c>
      <c r="S115">
        <v>22502</v>
      </c>
    </row>
    <row r="116" spans="1:19" x14ac:dyDescent="0.25">
      <c r="A116" t="s">
        <v>170</v>
      </c>
      <c r="B116" s="1">
        <v>2010</v>
      </c>
      <c r="C116">
        <v>13124</v>
      </c>
      <c r="D116">
        <v>6564</v>
      </c>
      <c r="E116">
        <v>731</v>
      </c>
      <c r="F116">
        <v>8</v>
      </c>
      <c r="G116">
        <f t="shared" si="1"/>
        <v>739</v>
      </c>
      <c r="H116">
        <v>11500</v>
      </c>
      <c r="I116">
        <v>14750</v>
      </c>
      <c r="J116">
        <v>22686</v>
      </c>
      <c r="K116">
        <v>9429</v>
      </c>
      <c r="L116">
        <v>6921</v>
      </c>
      <c r="M116">
        <v>51352</v>
      </c>
      <c r="N116">
        <v>0.79</v>
      </c>
      <c r="O116">
        <v>-12898</v>
      </c>
      <c r="P116">
        <v>-20.66</v>
      </c>
      <c r="Q116">
        <v>8097</v>
      </c>
      <c r="R116">
        <v>40793.5</v>
      </c>
      <c r="S116">
        <v>20846</v>
      </c>
    </row>
    <row r="117" spans="1:19" x14ac:dyDescent="0.25">
      <c r="A117" t="s">
        <v>170</v>
      </c>
      <c r="B117" s="1">
        <v>2011</v>
      </c>
      <c r="C117">
        <v>12009</v>
      </c>
      <c r="D117">
        <v>4649</v>
      </c>
      <c r="E117">
        <v>358</v>
      </c>
      <c r="F117">
        <v>1</v>
      </c>
      <c r="G117">
        <f t="shared" si="1"/>
        <v>359</v>
      </c>
      <c r="H117">
        <v>9000</v>
      </c>
      <c r="I117">
        <v>10250</v>
      </c>
      <c r="J117">
        <v>21727</v>
      </c>
      <c r="K117">
        <v>7468</v>
      </c>
      <c r="L117">
        <v>6793</v>
      </c>
      <c r="M117">
        <v>45316</v>
      </c>
      <c r="N117">
        <v>0.55000000000000004</v>
      </c>
      <c r="O117">
        <v>-3628</v>
      </c>
      <c r="P117">
        <v>-6.98</v>
      </c>
      <c r="Q117">
        <v>6765</v>
      </c>
      <c r="R117">
        <v>24733.599999999999</v>
      </c>
      <c r="S117">
        <v>14636</v>
      </c>
    </row>
    <row r="118" spans="1:19" x14ac:dyDescent="0.25">
      <c r="A118" t="s">
        <v>170</v>
      </c>
      <c r="B118" s="1">
        <v>2012</v>
      </c>
      <c r="C118">
        <v>10090</v>
      </c>
      <c r="D118">
        <v>3947</v>
      </c>
      <c r="E118">
        <v>378</v>
      </c>
      <c r="F118">
        <v>0</v>
      </c>
      <c r="G118">
        <f t="shared" si="1"/>
        <v>378</v>
      </c>
      <c r="H118">
        <v>4000</v>
      </c>
      <c r="I118">
        <v>6500</v>
      </c>
      <c r="J118">
        <v>805</v>
      </c>
      <c r="K118">
        <v>4736</v>
      </c>
      <c r="L118">
        <v>3324</v>
      </c>
      <c r="M118">
        <v>39406</v>
      </c>
      <c r="N118">
        <v>0.34</v>
      </c>
      <c r="O118">
        <v>-792</v>
      </c>
      <c r="P118">
        <v>-1.87</v>
      </c>
      <c r="Q118">
        <v>7891</v>
      </c>
      <c r="R118">
        <v>28917.3</v>
      </c>
      <c r="S118">
        <v>23761</v>
      </c>
    </row>
    <row r="119" spans="1:19" x14ac:dyDescent="0.25">
      <c r="A119" t="s">
        <v>170</v>
      </c>
      <c r="B119" s="1">
        <v>2013</v>
      </c>
      <c r="C119">
        <v>10588</v>
      </c>
      <c r="D119">
        <v>3506</v>
      </c>
      <c r="E119">
        <v>306</v>
      </c>
      <c r="F119">
        <v>0</v>
      </c>
      <c r="G119">
        <f t="shared" si="1"/>
        <v>306</v>
      </c>
      <c r="H119">
        <v>4500</v>
      </c>
      <c r="I119">
        <v>4250</v>
      </c>
      <c r="J119">
        <v>685</v>
      </c>
      <c r="K119">
        <v>4226</v>
      </c>
      <c r="L119">
        <v>2572</v>
      </c>
      <c r="M119">
        <v>38676</v>
      </c>
      <c r="N119">
        <v>0.27</v>
      </c>
      <c r="O119">
        <v>-944</v>
      </c>
      <c r="P119">
        <v>-2.42</v>
      </c>
      <c r="Q119">
        <v>9463</v>
      </c>
      <c r="R119">
        <v>8342.5</v>
      </c>
      <c r="S119">
        <v>22146</v>
      </c>
    </row>
    <row r="120" spans="1:19" x14ac:dyDescent="0.25">
      <c r="A120" t="s">
        <v>170</v>
      </c>
      <c r="B120" s="1">
        <v>2014</v>
      </c>
      <c r="C120">
        <v>10429</v>
      </c>
      <c r="D120">
        <v>3210</v>
      </c>
      <c r="E120">
        <v>324</v>
      </c>
      <c r="F120">
        <v>0</v>
      </c>
      <c r="G120">
        <f t="shared" si="1"/>
        <v>324</v>
      </c>
      <c r="H120">
        <v>4030</v>
      </c>
      <c r="I120">
        <v>4265</v>
      </c>
      <c r="J120">
        <v>19865</v>
      </c>
      <c r="K120">
        <v>3813</v>
      </c>
      <c r="L120">
        <v>6058</v>
      </c>
      <c r="M120">
        <v>39114</v>
      </c>
      <c r="N120">
        <v>0.53</v>
      </c>
      <c r="O120">
        <v>-406</v>
      </c>
      <c r="P120">
        <v>-1.02</v>
      </c>
      <c r="Q120">
        <v>7228</v>
      </c>
      <c r="R120">
        <v>4595.5</v>
      </c>
      <c r="S120">
        <v>8428</v>
      </c>
    </row>
    <row r="121" spans="1:19" x14ac:dyDescent="0.25">
      <c r="A121" t="s">
        <v>170</v>
      </c>
      <c r="B121" s="1">
        <v>2015</v>
      </c>
      <c r="C121">
        <v>7423</v>
      </c>
      <c r="D121">
        <v>2799</v>
      </c>
      <c r="E121">
        <v>437</v>
      </c>
      <c r="F121">
        <v>0</v>
      </c>
      <c r="G121">
        <f t="shared" si="1"/>
        <v>437</v>
      </c>
      <c r="H121">
        <v>2381</v>
      </c>
      <c r="I121">
        <v>3205.5</v>
      </c>
      <c r="J121">
        <v>541</v>
      </c>
      <c r="K121">
        <v>3470</v>
      </c>
      <c r="L121">
        <v>4919</v>
      </c>
      <c r="M121">
        <v>20495</v>
      </c>
      <c r="N121">
        <v>0.5</v>
      </c>
      <c r="O121">
        <v>-675</v>
      </c>
      <c r="P121">
        <v>-2.97</v>
      </c>
      <c r="Q121">
        <v>4115</v>
      </c>
      <c r="R121">
        <v>9143.2999999999993</v>
      </c>
      <c r="S121">
        <v>6990</v>
      </c>
    </row>
    <row r="122" spans="1:19" x14ac:dyDescent="0.25">
      <c r="A122" t="s">
        <v>170</v>
      </c>
      <c r="B122" s="1">
        <v>2016</v>
      </c>
      <c r="C122">
        <v>5936</v>
      </c>
      <c r="D122">
        <v>2217</v>
      </c>
      <c r="E122">
        <v>410</v>
      </c>
      <c r="F122">
        <v>0</v>
      </c>
      <c r="G122">
        <f t="shared" si="1"/>
        <v>410</v>
      </c>
      <c r="H122">
        <v>1923</v>
      </c>
      <c r="I122">
        <v>2152</v>
      </c>
      <c r="J122">
        <v>481</v>
      </c>
      <c r="K122">
        <v>2907</v>
      </c>
      <c r="L122">
        <v>2838</v>
      </c>
      <c r="M122">
        <v>15643</v>
      </c>
      <c r="N122">
        <v>0.33</v>
      </c>
      <c r="O122">
        <v>-495</v>
      </c>
      <c r="P122">
        <v>-2.74</v>
      </c>
      <c r="Q122">
        <v>5074</v>
      </c>
      <c r="R122">
        <v>7742.4</v>
      </c>
      <c r="S122">
        <v>7731</v>
      </c>
    </row>
    <row r="123" spans="1:19" x14ac:dyDescent="0.25">
      <c r="A123" t="s">
        <v>170</v>
      </c>
      <c r="B123" s="1">
        <v>2017</v>
      </c>
      <c r="C123">
        <v>6267</v>
      </c>
      <c r="D123">
        <v>1869</v>
      </c>
      <c r="E123">
        <v>405</v>
      </c>
      <c r="F123">
        <v>0</v>
      </c>
      <c r="G123">
        <f t="shared" si="1"/>
        <v>405</v>
      </c>
      <c r="H123">
        <v>1562</v>
      </c>
      <c r="I123">
        <v>1742.5</v>
      </c>
      <c r="J123">
        <v>474</v>
      </c>
      <c r="K123">
        <v>2526</v>
      </c>
      <c r="L123">
        <v>2671</v>
      </c>
      <c r="M123">
        <v>15299</v>
      </c>
      <c r="N123">
        <v>0.31</v>
      </c>
      <c r="O123">
        <v>-246</v>
      </c>
      <c r="P123">
        <v>-1.59</v>
      </c>
      <c r="Q123">
        <v>5396</v>
      </c>
      <c r="R123">
        <v>6152.2</v>
      </c>
      <c r="S123">
        <v>7232</v>
      </c>
    </row>
    <row r="124" spans="1:19" x14ac:dyDescent="0.25">
      <c r="A124" t="s">
        <v>170</v>
      </c>
      <c r="B124" s="1">
        <v>2018</v>
      </c>
      <c r="C124">
        <v>6752</v>
      </c>
      <c r="D124">
        <v>2333</v>
      </c>
      <c r="E124">
        <v>254</v>
      </c>
      <c r="F124">
        <v>0</v>
      </c>
      <c r="G124">
        <f t="shared" si="1"/>
        <v>254</v>
      </c>
      <c r="H124">
        <v>1116</v>
      </c>
      <c r="I124">
        <v>1339</v>
      </c>
      <c r="J124">
        <v>474</v>
      </c>
      <c r="K124">
        <v>2817</v>
      </c>
      <c r="L124">
        <v>2676</v>
      </c>
      <c r="M124">
        <v>14763</v>
      </c>
      <c r="N124">
        <v>0.25</v>
      </c>
      <c r="O124">
        <v>-171</v>
      </c>
      <c r="P124">
        <v>-1.1399999999999999</v>
      </c>
      <c r="Q124">
        <v>5885</v>
      </c>
      <c r="R124">
        <v>6515.4</v>
      </c>
      <c r="S124">
        <v>6202</v>
      </c>
    </row>
    <row r="125" spans="1:19" x14ac:dyDescent="0.25">
      <c r="A125" t="s">
        <v>171</v>
      </c>
      <c r="B125" s="1">
        <v>2010</v>
      </c>
      <c r="C125">
        <v>218</v>
      </c>
      <c r="D125">
        <v>4595</v>
      </c>
      <c r="E125">
        <v>2965</v>
      </c>
      <c r="F125">
        <v>0</v>
      </c>
      <c r="G125">
        <f t="shared" si="1"/>
        <v>2965</v>
      </c>
      <c r="H125">
        <v>20240</v>
      </c>
      <c r="I125">
        <v>19470</v>
      </c>
      <c r="J125">
        <v>13854</v>
      </c>
      <c r="K125">
        <v>8312</v>
      </c>
      <c r="L125">
        <v>6463</v>
      </c>
      <c r="M125">
        <v>22167</v>
      </c>
      <c r="N125">
        <v>1.19</v>
      </c>
      <c r="O125">
        <v>1306</v>
      </c>
      <c r="P125">
        <v>6.16</v>
      </c>
      <c r="Q125">
        <v>0</v>
      </c>
      <c r="R125">
        <v>367.4</v>
      </c>
      <c r="S125">
        <v>15704</v>
      </c>
    </row>
    <row r="126" spans="1:19" x14ac:dyDescent="0.25">
      <c r="A126" t="s">
        <v>171</v>
      </c>
      <c r="B126" s="1">
        <v>2011</v>
      </c>
      <c r="C126">
        <v>217</v>
      </c>
      <c r="D126">
        <v>4872</v>
      </c>
      <c r="E126">
        <v>1334</v>
      </c>
      <c r="F126">
        <v>0</v>
      </c>
      <c r="G126">
        <f t="shared" si="1"/>
        <v>1334</v>
      </c>
      <c r="H126">
        <v>20680</v>
      </c>
      <c r="I126">
        <v>20460</v>
      </c>
      <c r="J126">
        <v>12796</v>
      </c>
      <c r="K126">
        <v>6936</v>
      </c>
      <c r="L126">
        <v>4605</v>
      </c>
      <c r="M126">
        <v>19731</v>
      </c>
      <c r="N126">
        <v>1.41</v>
      </c>
      <c r="O126">
        <v>-686</v>
      </c>
      <c r="P126">
        <v>-3.28</v>
      </c>
      <c r="Q126">
        <v>166</v>
      </c>
      <c r="R126">
        <v>275.2</v>
      </c>
      <c r="S126">
        <v>14961</v>
      </c>
    </row>
    <row r="127" spans="1:19" x14ac:dyDescent="0.25">
      <c r="A127" t="s">
        <v>171</v>
      </c>
      <c r="B127" s="1">
        <v>2012</v>
      </c>
      <c r="C127">
        <v>2967</v>
      </c>
      <c r="D127">
        <v>3237</v>
      </c>
      <c r="E127">
        <v>242</v>
      </c>
      <c r="F127">
        <v>0</v>
      </c>
      <c r="G127">
        <f t="shared" si="1"/>
        <v>242</v>
      </c>
      <c r="H127">
        <v>20900</v>
      </c>
      <c r="I127">
        <v>20790</v>
      </c>
      <c r="J127">
        <v>16728</v>
      </c>
      <c r="K127">
        <v>4462</v>
      </c>
      <c r="L127">
        <v>2731</v>
      </c>
      <c r="M127">
        <v>21190</v>
      </c>
      <c r="N127">
        <v>1.32</v>
      </c>
      <c r="O127">
        <v>1187</v>
      </c>
      <c r="P127">
        <v>6.11</v>
      </c>
      <c r="Q127">
        <v>2467</v>
      </c>
      <c r="R127">
        <v>461.5</v>
      </c>
      <c r="S127">
        <v>15992</v>
      </c>
    </row>
    <row r="128" spans="1:19" x14ac:dyDescent="0.25">
      <c r="A128" t="s">
        <v>171</v>
      </c>
      <c r="B128" s="1">
        <v>2013</v>
      </c>
      <c r="C128">
        <v>2415</v>
      </c>
      <c r="D128">
        <v>2764</v>
      </c>
      <c r="E128">
        <v>48</v>
      </c>
      <c r="F128">
        <v>0</v>
      </c>
      <c r="G128">
        <f t="shared" si="1"/>
        <v>48</v>
      </c>
      <c r="H128">
        <v>16940</v>
      </c>
      <c r="I128">
        <v>18920</v>
      </c>
      <c r="J128">
        <v>16166</v>
      </c>
      <c r="K128">
        <v>4006</v>
      </c>
      <c r="L128">
        <v>3507</v>
      </c>
      <c r="M128">
        <v>20172</v>
      </c>
      <c r="N128">
        <v>1.22</v>
      </c>
      <c r="O128">
        <v>-166</v>
      </c>
      <c r="P128">
        <v>-0.8</v>
      </c>
      <c r="Q128">
        <v>1169</v>
      </c>
      <c r="R128">
        <v>356</v>
      </c>
      <c r="S128">
        <v>15496</v>
      </c>
    </row>
    <row r="129" spans="1:19" x14ac:dyDescent="0.25">
      <c r="A129" t="s">
        <v>171</v>
      </c>
      <c r="B129" s="1">
        <v>2014</v>
      </c>
      <c r="C129">
        <v>2369</v>
      </c>
      <c r="D129">
        <v>2512</v>
      </c>
      <c r="E129">
        <v>57</v>
      </c>
      <c r="F129">
        <v>0</v>
      </c>
      <c r="G129">
        <f t="shared" si="1"/>
        <v>57</v>
      </c>
      <c r="H129">
        <v>15180</v>
      </c>
      <c r="I129">
        <v>16060</v>
      </c>
      <c r="J129">
        <v>15265</v>
      </c>
      <c r="K129">
        <v>3480</v>
      </c>
      <c r="L129">
        <v>4431</v>
      </c>
      <c r="M129">
        <v>18773</v>
      </c>
      <c r="N129">
        <v>1.1399999999999999</v>
      </c>
      <c r="O129">
        <v>-1287</v>
      </c>
      <c r="P129">
        <v>-6.61</v>
      </c>
      <c r="Q129">
        <v>434</v>
      </c>
      <c r="R129">
        <v>311.89999999999998</v>
      </c>
      <c r="S129">
        <v>13908</v>
      </c>
    </row>
    <row r="130" spans="1:19" x14ac:dyDescent="0.25">
      <c r="A130" t="s">
        <v>171</v>
      </c>
      <c r="B130" s="1">
        <v>2015</v>
      </c>
      <c r="C130">
        <v>3433</v>
      </c>
      <c r="D130">
        <v>586</v>
      </c>
      <c r="E130">
        <v>35</v>
      </c>
      <c r="F130">
        <v>0</v>
      </c>
      <c r="G130">
        <f t="shared" si="1"/>
        <v>35</v>
      </c>
      <c r="H130">
        <v>18480</v>
      </c>
      <c r="I130">
        <v>16830</v>
      </c>
      <c r="J130">
        <v>14407</v>
      </c>
      <c r="K130">
        <v>1256</v>
      </c>
      <c r="L130">
        <v>5125</v>
      </c>
      <c r="M130">
        <v>15679</v>
      </c>
      <c r="N130">
        <v>1.6</v>
      </c>
      <c r="O130">
        <v>-3363</v>
      </c>
      <c r="P130">
        <v>-19.52</v>
      </c>
      <c r="Q130">
        <v>493</v>
      </c>
      <c r="R130">
        <v>323.60000000000002</v>
      </c>
      <c r="S130">
        <v>10061</v>
      </c>
    </row>
    <row r="131" spans="1:19" x14ac:dyDescent="0.25">
      <c r="A131" t="s">
        <v>171</v>
      </c>
      <c r="B131" s="1">
        <v>2016</v>
      </c>
      <c r="C131">
        <v>3980</v>
      </c>
      <c r="D131">
        <v>1285</v>
      </c>
      <c r="E131">
        <v>624</v>
      </c>
      <c r="F131">
        <v>0</v>
      </c>
      <c r="G131">
        <f t="shared" si="1"/>
        <v>624</v>
      </c>
      <c r="H131">
        <v>36651</v>
      </c>
      <c r="I131">
        <v>27565.5</v>
      </c>
      <c r="J131">
        <v>14236</v>
      </c>
      <c r="K131">
        <v>2886</v>
      </c>
      <c r="L131">
        <v>2798</v>
      </c>
      <c r="M131">
        <v>17137</v>
      </c>
      <c r="N131">
        <v>1.66</v>
      </c>
      <c r="O131">
        <v>827</v>
      </c>
      <c r="P131">
        <v>6.01</v>
      </c>
      <c r="Q131">
        <v>3912</v>
      </c>
      <c r="R131">
        <v>8725.2999999999993</v>
      </c>
      <c r="S131">
        <v>10618</v>
      </c>
    </row>
    <row r="132" spans="1:19" x14ac:dyDescent="0.25">
      <c r="A132" t="s">
        <v>171</v>
      </c>
      <c r="B132" s="1">
        <v>2017</v>
      </c>
      <c r="C132">
        <v>4026</v>
      </c>
      <c r="D132">
        <v>2507</v>
      </c>
      <c r="E132">
        <v>3086</v>
      </c>
      <c r="F132">
        <v>0</v>
      </c>
      <c r="G132">
        <f t="shared" si="1"/>
        <v>3086</v>
      </c>
      <c r="H132">
        <v>29025</v>
      </c>
      <c r="I132">
        <v>32838</v>
      </c>
      <c r="J132">
        <v>15632</v>
      </c>
      <c r="K132">
        <v>6830</v>
      </c>
      <c r="L132">
        <v>5525</v>
      </c>
      <c r="M132">
        <v>23894</v>
      </c>
      <c r="N132">
        <v>0.89</v>
      </c>
      <c r="O132">
        <v>1235</v>
      </c>
      <c r="P132">
        <v>4.71</v>
      </c>
      <c r="Q132">
        <v>3402</v>
      </c>
      <c r="R132">
        <v>922.5</v>
      </c>
      <c r="S132">
        <v>14969</v>
      </c>
    </row>
    <row r="133" spans="1:19" x14ac:dyDescent="0.25">
      <c r="A133" t="s">
        <v>171</v>
      </c>
      <c r="B133" s="1">
        <v>2018</v>
      </c>
      <c r="C133">
        <v>6291</v>
      </c>
      <c r="D133">
        <v>3717</v>
      </c>
      <c r="E133">
        <v>1356</v>
      </c>
      <c r="F133">
        <v>0</v>
      </c>
      <c r="G133">
        <f t="shared" si="1"/>
        <v>1356</v>
      </c>
      <c r="H133">
        <v>23834</v>
      </c>
      <c r="I133">
        <v>26429.5</v>
      </c>
      <c r="J133">
        <v>20606</v>
      </c>
      <c r="K133">
        <v>6302</v>
      </c>
      <c r="L133">
        <v>6042</v>
      </c>
      <c r="M133">
        <v>26907</v>
      </c>
      <c r="N133">
        <v>1.73</v>
      </c>
      <c r="O133">
        <v>1223</v>
      </c>
      <c r="P133">
        <v>4.9400000000000004</v>
      </c>
      <c r="Q133">
        <v>5380</v>
      </c>
      <c r="R133">
        <v>2929.3</v>
      </c>
      <c r="S133">
        <v>15574</v>
      </c>
    </row>
    <row r="134" spans="1:19" x14ac:dyDescent="0.25">
      <c r="A134" t="s">
        <v>172</v>
      </c>
      <c r="B134" s="1">
        <v>2010</v>
      </c>
      <c r="C134">
        <v>92233</v>
      </c>
      <c r="D134">
        <v>10048</v>
      </c>
      <c r="E134">
        <v>9977</v>
      </c>
      <c r="F134">
        <v>60</v>
      </c>
      <c r="G134">
        <f t="shared" si="1"/>
        <v>10037</v>
      </c>
      <c r="H134">
        <v>142500</v>
      </c>
      <c r="I134">
        <v>158750</v>
      </c>
      <c r="J134">
        <v>216172</v>
      </c>
      <c r="K134">
        <v>32571</v>
      </c>
      <c r="L134">
        <v>31149</v>
      </c>
      <c r="M134">
        <v>279856</v>
      </c>
      <c r="N134">
        <v>1.29</v>
      </c>
      <c r="O134">
        <v>17610</v>
      </c>
      <c r="P134">
        <v>5.45</v>
      </c>
      <c r="Q134">
        <v>77969</v>
      </c>
      <c r="R134">
        <v>258.3</v>
      </c>
      <c r="S134">
        <v>149726</v>
      </c>
    </row>
    <row r="135" spans="1:19" x14ac:dyDescent="0.25">
      <c r="A135" t="s">
        <v>172</v>
      </c>
      <c r="B135" s="1">
        <v>2011</v>
      </c>
      <c r="C135">
        <v>91347</v>
      </c>
      <c r="D135">
        <v>6472</v>
      </c>
      <c r="E135">
        <v>13138</v>
      </c>
      <c r="F135">
        <v>112</v>
      </c>
      <c r="G135">
        <f t="shared" si="1"/>
        <v>13250</v>
      </c>
      <c r="H135">
        <v>137500</v>
      </c>
      <c r="I135">
        <v>140000</v>
      </c>
      <c r="J135">
        <v>210379</v>
      </c>
      <c r="K135">
        <v>24309</v>
      </c>
      <c r="L135">
        <v>38984</v>
      </c>
      <c r="M135">
        <v>271189</v>
      </c>
      <c r="N135">
        <v>0.94</v>
      </c>
      <c r="O135">
        <v>6253</v>
      </c>
      <c r="P135">
        <v>2.14</v>
      </c>
      <c r="Q135">
        <v>65511</v>
      </c>
      <c r="R135">
        <v>1056.5</v>
      </c>
      <c r="S135">
        <v>146323</v>
      </c>
    </row>
    <row r="136" spans="1:19" x14ac:dyDescent="0.25">
      <c r="A136" t="s">
        <v>172</v>
      </c>
      <c r="B136" s="1">
        <v>2012</v>
      </c>
      <c r="C136">
        <v>66633</v>
      </c>
      <c r="D136">
        <v>6639</v>
      </c>
      <c r="E136">
        <v>20586</v>
      </c>
      <c r="F136">
        <v>186</v>
      </c>
      <c r="G136">
        <f t="shared" ref="G136:G142" si="2">E136+F136</f>
        <v>20772</v>
      </c>
      <c r="H136">
        <v>118500</v>
      </c>
      <c r="I136">
        <v>128000</v>
      </c>
      <c r="J136">
        <v>202111</v>
      </c>
      <c r="K136">
        <v>32236</v>
      </c>
      <c r="L136">
        <v>26600</v>
      </c>
      <c r="M136">
        <v>269863</v>
      </c>
      <c r="N136">
        <v>0.66</v>
      </c>
      <c r="O136">
        <v>6818</v>
      </c>
      <c r="P136">
        <v>1.55</v>
      </c>
      <c r="Q136">
        <v>53054</v>
      </c>
      <c r="R136">
        <v>523.4</v>
      </c>
      <c r="S136">
        <v>169436</v>
      </c>
    </row>
    <row r="137" spans="1:19" x14ac:dyDescent="0.25">
      <c r="A137" t="s">
        <v>172</v>
      </c>
      <c r="B137" s="1">
        <v>2013</v>
      </c>
      <c r="C137">
        <v>55437</v>
      </c>
      <c r="D137">
        <v>7510</v>
      </c>
      <c r="E137">
        <v>15926</v>
      </c>
      <c r="F137">
        <v>511</v>
      </c>
      <c r="G137">
        <f t="shared" si="2"/>
        <v>16437</v>
      </c>
      <c r="H137">
        <v>80059</v>
      </c>
      <c r="I137">
        <v>99279.5</v>
      </c>
      <c r="J137">
        <v>194195</v>
      </c>
      <c r="K137">
        <v>27062</v>
      </c>
      <c r="L137">
        <v>26344</v>
      </c>
      <c r="M137">
        <v>255048</v>
      </c>
      <c r="N137">
        <v>0.57999999999999996</v>
      </c>
      <c r="O137">
        <v>2964</v>
      </c>
      <c r="P137">
        <v>0.86</v>
      </c>
      <c r="Q137">
        <v>41021</v>
      </c>
      <c r="R137">
        <v>370.2</v>
      </c>
      <c r="S137">
        <v>167198</v>
      </c>
    </row>
    <row r="138" spans="1:19" x14ac:dyDescent="0.25">
      <c r="A138" t="s">
        <v>172</v>
      </c>
      <c r="B138" s="1">
        <v>2014</v>
      </c>
      <c r="C138">
        <v>41055</v>
      </c>
      <c r="D138">
        <v>7783</v>
      </c>
      <c r="E138">
        <v>12779</v>
      </c>
      <c r="F138">
        <v>374</v>
      </c>
      <c r="G138">
        <f t="shared" si="2"/>
        <v>13153</v>
      </c>
      <c r="H138">
        <v>94884</v>
      </c>
      <c r="I138">
        <v>87471.5</v>
      </c>
      <c r="J138">
        <v>182812</v>
      </c>
      <c r="K138">
        <v>24564</v>
      </c>
      <c r="L138">
        <v>23443</v>
      </c>
      <c r="M138">
        <v>236297</v>
      </c>
      <c r="N138">
        <v>0.52</v>
      </c>
      <c r="O138">
        <v>4808</v>
      </c>
      <c r="P138">
        <v>0.88</v>
      </c>
      <c r="Q138">
        <v>28988</v>
      </c>
      <c r="R138">
        <v>535.4</v>
      </c>
      <c r="S138">
        <v>162993</v>
      </c>
    </row>
    <row r="139" spans="1:19" x14ac:dyDescent="0.25">
      <c r="A139" t="s">
        <v>172</v>
      </c>
      <c r="B139" s="1">
        <v>2015</v>
      </c>
      <c r="C139">
        <v>30757</v>
      </c>
      <c r="D139">
        <v>7088</v>
      </c>
      <c r="E139">
        <v>13752</v>
      </c>
      <c r="F139">
        <v>243</v>
      </c>
      <c r="G139">
        <f t="shared" si="2"/>
        <v>13995</v>
      </c>
      <c r="H139">
        <v>75000</v>
      </c>
      <c r="I139">
        <v>84942</v>
      </c>
      <c r="J139">
        <v>171663</v>
      </c>
      <c r="K139">
        <v>24010</v>
      </c>
      <c r="L139">
        <v>22969</v>
      </c>
      <c r="M139">
        <v>220599</v>
      </c>
      <c r="N139">
        <v>0.56999999999999995</v>
      </c>
      <c r="O139">
        <v>830</v>
      </c>
      <c r="P139">
        <v>-0.23</v>
      </c>
      <c r="Q139">
        <v>16955</v>
      </c>
      <c r="R139">
        <v>547.70000000000005</v>
      </c>
      <c r="S139">
        <v>159848</v>
      </c>
    </row>
    <row r="140" spans="1:19" x14ac:dyDescent="0.25">
      <c r="A140" t="s">
        <v>172</v>
      </c>
      <c r="B140" s="1">
        <v>2016</v>
      </c>
      <c r="C140">
        <v>20117</v>
      </c>
      <c r="D140">
        <v>7793</v>
      </c>
      <c r="E140">
        <v>15225</v>
      </c>
      <c r="F140">
        <v>178</v>
      </c>
      <c r="G140">
        <f t="shared" si="2"/>
        <v>15403</v>
      </c>
      <c r="H140">
        <v>64500</v>
      </c>
      <c r="I140">
        <v>69750</v>
      </c>
      <c r="J140">
        <v>164934</v>
      </c>
      <c r="K140">
        <v>26380</v>
      </c>
      <c r="L140">
        <v>25068</v>
      </c>
      <c r="M140">
        <v>214431</v>
      </c>
      <c r="N140">
        <v>0.42</v>
      </c>
      <c r="O140">
        <v>4754</v>
      </c>
      <c r="P140">
        <v>1.23</v>
      </c>
      <c r="Q140">
        <v>6672</v>
      </c>
      <c r="R140">
        <v>250.1</v>
      </c>
      <c r="S140">
        <v>161594</v>
      </c>
    </row>
    <row r="141" spans="1:19" x14ac:dyDescent="0.25">
      <c r="A141" t="s">
        <v>172</v>
      </c>
      <c r="B141" s="1">
        <v>2017</v>
      </c>
      <c r="C141">
        <v>13255</v>
      </c>
      <c r="D141">
        <v>7764</v>
      </c>
      <c r="E141">
        <v>17588</v>
      </c>
      <c r="F141">
        <v>282</v>
      </c>
      <c r="G141">
        <f t="shared" si="2"/>
        <v>17870</v>
      </c>
      <c r="H141">
        <v>66000</v>
      </c>
      <c r="I141">
        <v>65250</v>
      </c>
      <c r="J141">
        <v>161245</v>
      </c>
      <c r="K141">
        <v>28968</v>
      </c>
      <c r="L141">
        <v>24152</v>
      </c>
      <c r="M141">
        <v>211981</v>
      </c>
      <c r="N141">
        <v>0.44</v>
      </c>
      <c r="O141">
        <v>6956</v>
      </c>
      <c r="P141">
        <v>2.79</v>
      </c>
      <c r="Q141">
        <v>637</v>
      </c>
      <c r="R141">
        <v>347.6</v>
      </c>
      <c r="S141">
        <v>166840</v>
      </c>
    </row>
    <row r="142" spans="1:19" x14ac:dyDescent="0.25">
      <c r="A142" t="s">
        <v>172</v>
      </c>
      <c r="B142" s="1">
        <v>2018</v>
      </c>
      <c r="C142">
        <v>7352</v>
      </c>
      <c r="D142">
        <v>9545</v>
      </c>
      <c r="E142">
        <v>15260</v>
      </c>
      <c r="F142">
        <v>357</v>
      </c>
      <c r="G142">
        <f t="shared" si="2"/>
        <v>15617</v>
      </c>
      <c r="H142">
        <v>108000</v>
      </c>
      <c r="I142">
        <v>87000</v>
      </c>
      <c r="J142">
        <v>160318</v>
      </c>
      <c r="K142">
        <v>26478</v>
      </c>
      <c r="L142">
        <v>18907</v>
      </c>
      <c r="M142">
        <v>204685</v>
      </c>
      <c r="N142">
        <v>0.45</v>
      </c>
      <c r="O142">
        <v>6231</v>
      </c>
      <c r="P142">
        <v>2.08</v>
      </c>
      <c r="Q142">
        <v>212</v>
      </c>
      <c r="R142">
        <v>961</v>
      </c>
      <c r="S142">
        <v>165266</v>
      </c>
    </row>
    <row r="143" spans="1:19" x14ac:dyDescent="0.25">
      <c r="B143" s="1"/>
    </row>
    <row r="144" spans="1:19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</sheetData>
  <dataValidations count="1">
    <dataValidation allowBlank="1" showErrorMessage="1" promptTitle="TRAFO" prompt="$B$4:$BAD$18" sqref="B4"/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Y141"/>
  <sheetViews>
    <sheetView topLeftCell="G1" workbookViewId="0">
      <selection activeCell="U6" sqref="U6:W6"/>
    </sheetView>
  </sheetViews>
  <sheetFormatPr baseColWidth="10" defaultRowHeight="15" x14ac:dyDescent="0.25"/>
  <sheetData>
    <row r="4" spans="1:23" x14ac:dyDescent="0.25">
      <c r="B4" s="1"/>
      <c r="C4" s="1"/>
    </row>
    <row r="5" spans="1:23" x14ac:dyDescent="0.25">
      <c r="B5" s="1"/>
      <c r="C5" s="1"/>
    </row>
    <row r="6" spans="1:23" x14ac:dyDescent="0.25">
      <c r="B6" s="1"/>
      <c r="U6" s="21" t="s">
        <v>78</v>
      </c>
      <c r="V6" s="21"/>
      <c r="W6" s="21"/>
    </row>
    <row r="7" spans="1:23" x14ac:dyDescent="0.25">
      <c r="A7" t="s">
        <v>0</v>
      </c>
      <c r="B7" s="1" t="s">
        <v>2</v>
      </c>
      <c r="C7" t="s">
        <v>4</v>
      </c>
      <c r="D7" t="s">
        <v>5</v>
      </c>
      <c r="E7" t="s">
        <v>6</v>
      </c>
      <c r="F7" t="s">
        <v>7</v>
      </c>
      <c r="G7" t="s">
        <v>37</v>
      </c>
      <c r="H7" t="s">
        <v>8</v>
      </c>
      <c r="I7" t="s">
        <v>36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3" x14ac:dyDescent="0.25">
      <c r="A8" t="s">
        <v>3</v>
      </c>
      <c r="B8" s="1">
        <v>2010</v>
      </c>
      <c r="C8">
        <v>6638532</v>
      </c>
      <c r="D8">
        <v>7777941</v>
      </c>
      <c r="E8">
        <v>10276744</v>
      </c>
      <c r="F8">
        <v>917578</v>
      </c>
      <c r="G8">
        <f t="shared" ref="G8:G65" si="0">E8+F8</f>
        <v>11194322</v>
      </c>
      <c r="H8">
        <v>84990599</v>
      </c>
      <c r="I8">
        <v>82205666.5</v>
      </c>
      <c r="J8">
        <v>20675359</v>
      </c>
      <c r="K8">
        <v>19313791</v>
      </c>
      <c r="L8">
        <v>24477988</v>
      </c>
      <c r="M8">
        <v>75245665</v>
      </c>
      <c r="N8">
        <v>2.34</v>
      </c>
      <c r="O8">
        <v>7813491</v>
      </c>
      <c r="P8">
        <v>10.8</v>
      </c>
      <c r="Q8">
        <v>5376736</v>
      </c>
      <c r="R8">
        <v>291633.90000000002</v>
      </c>
      <c r="S8">
        <v>38715925</v>
      </c>
      <c r="U8">
        <f>C8/I8</f>
        <v>8.0755163027599802E-2</v>
      </c>
      <c r="V8">
        <f>D8/I8</f>
        <v>9.4615630906660184E-2</v>
      </c>
      <c r="W8">
        <f>G8/I8</f>
        <v>0.13617457867092411</v>
      </c>
    </row>
    <row r="9" spans="1:23" x14ac:dyDescent="0.25">
      <c r="A9" t="s">
        <v>3</v>
      </c>
      <c r="B9" s="1">
        <v>2011</v>
      </c>
      <c r="C9">
        <v>6810278</v>
      </c>
      <c r="D9">
        <v>8048463</v>
      </c>
      <c r="E9">
        <v>10063497</v>
      </c>
      <c r="F9">
        <v>696057</v>
      </c>
      <c r="G9">
        <f t="shared" si="0"/>
        <v>10759554</v>
      </c>
      <c r="H9">
        <v>71866481</v>
      </c>
      <c r="I9">
        <v>78428540</v>
      </c>
      <c r="J9">
        <v>20613995</v>
      </c>
      <c r="K9">
        <v>19462816</v>
      </c>
      <c r="L9">
        <v>24184684</v>
      </c>
      <c r="M9">
        <v>72587828</v>
      </c>
      <c r="N9">
        <v>2.29</v>
      </c>
      <c r="O9">
        <v>5208656</v>
      </c>
      <c r="P9">
        <v>8.67</v>
      </c>
      <c r="Q9">
        <v>4315925</v>
      </c>
      <c r="R9">
        <v>320598.09999999998</v>
      </c>
      <c r="S9">
        <v>39379679</v>
      </c>
      <c r="U9">
        <f t="shared" ref="U9:U71" si="1">C9/I9</f>
        <v>8.6834180516429355E-2</v>
      </c>
      <c r="V9">
        <f t="shared" ref="V9:V71" si="2">D9/I9</f>
        <v>0.10262160942942454</v>
      </c>
      <c r="W9">
        <f t="shared" ref="W9:W71" si="3">G9/I9</f>
        <v>0.13718926809041709</v>
      </c>
    </row>
    <row r="10" spans="1:23" x14ac:dyDescent="0.25">
      <c r="A10" t="s">
        <v>3</v>
      </c>
      <c r="B10" s="1">
        <v>2012</v>
      </c>
      <c r="C10">
        <v>5815926</v>
      </c>
      <c r="D10">
        <v>11556504</v>
      </c>
      <c r="E10">
        <v>13934076</v>
      </c>
      <c r="F10">
        <v>721111</v>
      </c>
      <c r="G10">
        <f t="shared" si="0"/>
        <v>14655187</v>
      </c>
      <c r="H10">
        <v>71471490</v>
      </c>
      <c r="I10">
        <v>71668985.5</v>
      </c>
      <c r="J10">
        <v>25572642</v>
      </c>
      <c r="K10">
        <v>26399090</v>
      </c>
      <c r="L10">
        <v>25466629</v>
      </c>
      <c r="M10">
        <v>79664225</v>
      </c>
      <c r="N10">
        <v>1.8</v>
      </c>
      <c r="O10">
        <v>6980594</v>
      </c>
      <c r="P10">
        <v>9.27</v>
      </c>
      <c r="Q10">
        <v>4486349</v>
      </c>
      <c r="R10">
        <v>412529.6</v>
      </c>
      <c r="S10">
        <v>40727078</v>
      </c>
      <c r="U10">
        <f t="shared" si="1"/>
        <v>8.1149830145146956E-2</v>
      </c>
      <c r="V10">
        <f t="shared" si="2"/>
        <v>0.16124832686518215</v>
      </c>
      <c r="W10">
        <f t="shared" si="3"/>
        <v>0.20448436513727405</v>
      </c>
    </row>
    <row r="11" spans="1:23" x14ac:dyDescent="0.25">
      <c r="A11" t="s">
        <v>3</v>
      </c>
      <c r="B11" s="1">
        <v>2013</v>
      </c>
      <c r="C11">
        <v>5876689</v>
      </c>
      <c r="D11">
        <v>11294274</v>
      </c>
      <c r="E11">
        <v>15898696</v>
      </c>
      <c r="F11">
        <v>440199</v>
      </c>
      <c r="G11">
        <f t="shared" si="0"/>
        <v>16338895</v>
      </c>
      <c r="H11">
        <v>92501806</v>
      </c>
      <c r="I11">
        <v>81986648</v>
      </c>
      <c r="J11">
        <v>31319161</v>
      </c>
      <c r="K11">
        <v>28197405</v>
      </c>
      <c r="L11">
        <v>26893239</v>
      </c>
      <c r="M11">
        <v>85472492</v>
      </c>
      <c r="N11">
        <v>1.98</v>
      </c>
      <c r="O11">
        <v>8858202</v>
      </c>
      <c r="P11">
        <v>8.84</v>
      </c>
      <c r="Q11">
        <v>4469582</v>
      </c>
      <c r="R11">
        <v>455042.9</v>
      </c>
      <c r="S11">
        <v>40532144</v>
      </c>
      <c r="U11">
        <f t="shared" si="1"/>
        <v>7.1678610400073922E-2</v>
      </c>
      <c r="V11">
        <f t="shared" si="2"/>
        <v>0.1377574797301141</v>
      </c>
      <c r="W11">
        <f t="shared" si="3"/>
        <v>0.19928726687301571</v>
      </c>
    </row>
    <row r="12" spans="1:23" x14ac:dyDescent="0.25">
      <c r="A12" t="s">
        <v>3</v>
      </c>
      <c r="B12" s="1">
        <v>2014</v>
      </c>
      <c r="C12">
        <v>22253436</v>
      </c>
      <c r="D12">
        <v>8833254</v>
      </c>
      <c r="E12">
        <v>18542859</v>
      </c>
      <c r="F12">
        <v>2653494</v>
      </c>
      <c r="G12">
        <f t="shared" si="0"/>
        <v>21196353</v>
      </c>
      <c r="H12">
        <v>86572273</v>
      </c>
      <c r="I12">
        <v>89537039.5</v>
      </c>
      <c r="J12">
        <v>45972612</v>
      </c>
      <c r="K12">
        <v>37641214</v>
      </c>
      <c r="L12">
        <v>39970681</v>
      </c>
      <c r="M12">
        <v>129267175</v>
      </c>
      <c r="N12">
        <v>2.23</v>
      </c>
      <c r="O12">
        <v>12861674</v>
      </c>
      <c r="P12">
        <v>9.73</v>
      </c>
      <c r="Q12">
        <v>18636742</v>
      </c>
      <c r="R12">
        <v>509642.1</v>
      </c>
      <c r="S12">
        <v>42276183</v>
      </c>
      <c r="U12">
        <f t="shared" si="1"/>
        <v>0.24853888540730676</v>
      </c>
      <c r="V12">
        <f t="shared" si="2"/>
        <v>9.8654747234522985E-2</v>
      </c>
      <c r="W12">
        <f t="shared" si="3"/>
        <v>0.2367327881105562</v>
      </c>
    </row>
    <row r="13" spans="1:23" x14ac:dyDescent="0.25">
      <c r="A13" t="s">
        <v>3</v>
      </c>
      <c r="B13" s="1">
        <v>2015</v>
      </c>
      <c r="C13">
        <v>22098166</v>
      </c>
      <c r="D13">
        <v>8680315</v>
      </c>
      <c r="E13">
        <v>21422354</v>
      </c>
      <c r="F13">
        <v>916078</v>
      </c>
      <c r="G13">
        <f t="shared" si="0"/>
        <v>22338432</v>
      </c>
      <c r="H13">
        <v>140018480</v>
      </c>
      <c r="I13">
        <v>113295376.5</v>
      </c>
      <c r="J13">
        <v>46269981</v>
      </c>
      <c r="K13">
        <v>41716945</v>
      </c>
      <c r="L13">
        <v>42344526</v>
      </c>
      <c r="M13">
        <v>127955813</v>
      </c>
      <c r="N13">
        <v>2.2400000000000002</v>
      </c>
      <c r="O13">
        <v>12238016</v>
      </c>
      <c r="P13">
        <v>7.3</v>
      </c>
      <c r="Q13">
        <v>17891459</v>
      </c>
      <c r="R13">
        <v>580907.9</v>
      </c>
      <c r="S13">
        <v>43489051</v>
      </c>
      <c r="U13">
        <f t="shared" si="1"/>
        <v>0.19504914218630978</v>
      </c>
      <c r="V13">
        <f t="shared" si="2"/>
        <v>7.6616674644264943E-2</v>
      </c>
      <c r="W13">
        <f t="shared" si="3"/>
        <v>0.19716984655591838</v>
      </c>
    </row>
    <row r="14" spans="1:23" x14ac:dyDescent="0.25">
      <c r="A14" t="s">
        <v>3</v>
      </c>
      <c r="B14" s="1">
        <v>2016</v>
      </c>
      <c r="C14">
        <v>22289057</v>
      </c>
      <c r="D14">
        <v>8764392</v>
      </c>
      <c r="E14">
        <v>23676170</v>
      </c>
      <c r="F14">
        <v>1020105</v>
      </c>
      <c r="G14">
        <f t="shared" si="0"/>
        <v>24696275</v>
      </c>
      <c r="H14">
        <v>163499840</v>
      </c>
      <c r="I14">
        <v>151759160</v>
      </c>
      <c r="J14">
        <v>42450127</v>
      </c>
      <c r="K14">
        <v>44357681</v>
      </c>
      <c r="L14">
        <v>40882914</v>
      </c>
      <c r="M14">
        <v>122418135</v>
      </c>
      <c r="N14">
        <v>3.6</v>
      </c>
      <c r="O14">
        <v>12586112</v>
      </c>
      <c r="P14">
        <v>7.8</v>
      </c>
      <c r="Q14">
        <v>18208807</v>
      </c>
      <c r="R14">
        <v>870888</v>
      </c>
      <c r="S14">
        <v>42701405</v>
      </c>
      <c r="U14">
        <f t="shared" si="1"/>
        <v>0.14687124651981467</v>
      </c>
      <c r="V14">
        <f t="shared" si="2"/>
        <v>5.7751980177012052E-2</v>
      </c>
      <c r="W14">
        <f t="shared" si="3"/>
        <v>0.16273334011601012</v>
      </c>
    </row>
    <row r="15" spans="1:23" x14ac:dyDescent="0.25">
      <c r="A15" t="s">
        <v>3</v>
      </c>
      <c r="B15" s="1">
        <v>2017</v>
      </c>
      <c r="C15">
        <v>24710523</v>
      </c>
      <c r="D15">
        <v>19314924</v>
      </c>
      <c r="E15">
        <v>27125158</v>
      </c>
      <c r="F15">
        <v>674184</v>
      </c>
      <c r="G15">
        <f t="shared" si="0"/>
        <v>27799342</v>
      </c>
      <c r="H15">
        <v>152194000</v>
      </c>
      <c r="I15">
        <v>157846920</v>
      </c>
      <c r="J15">
        <v>43806335</v>
      </c>
      <c r="K15">
        <v>47019595</v>
      </c>
      <c r="L15">
        <v>43566259</v>
      </c>
      <c r="M15">
        <v>128189970</v>
      </c>
      <c r="N15">
        <v>3.5</v>
      </c>
      <c r="O15">
        <v>12172379</v>
      </c>
      <c r="P15">
        <v>7.42</v>
      </c>
      <c r="Q15">
        <v>20037042</v>
      </c>
      <c r="R15">
        <v>426212.4</v>
      </c>
      <c r="S15">
        <v>44042203</v>
      </c>
      <c r="U15">
        <f t="shared" si="1"/>
        <v>0.15654738781092467</v>
      </c>
      <c r="V15">
        <f t="shared" si="2"/>
        <v>0.12236490898903823</v>
      </c>
      <c r="W15">
        <f t="shared" si="3"/>
        <v>0.17611583425257837</v>
      </c>
    </row>
    <row r="16" spans="1:23" x14ac:dyDescent="0.25">
      <c r="A16" t="s">
        <v>3</v>
      </c>
      <c r="B16" s="1">
        <v>2018</v>
      </c>
      <c r="C16">
        <v>23528062</v>
      </c>
      <c r="D16">
        <v>17925723</v>
      </c>
      <c r="E16">
        <v>28361991</v>
      </c>
      <c r="F16">
        <v>797201</v>
      </c>
      <c r="G16">
        <f t="shared" si="0"/>
        <v>29159192</v>
      </c>
      <c r="H16">
        <v>147670883</v>
      </c>
      <c r="I16">
        <v>149932441.5</v>
      </c>
      <c r="J16">
        <v>43242703</v>
      </c>
      <c r="K16">
        <v>47056896</v>
      </c>
      <c r="L16">
        <v>46724413</v>
      </c>
      <c r="M16">
        <v>125198682</v>
      </c>
      <c r="N16">
        <v>3.47</v>
      </c>
      <c r="O16">
        <v>13253181</v>
      </c>
      <c r="P16">
        <v>7.48</v>
      </c>
      <c r="Q16">
        <v>14973600</v>
      </c>
      <c r="R16">
        <v>280797.59999999998</v>
      </c>
      <c r="S16">
        <v>44947026</v>
      </c>
      <c r="U16">
        <f t="shared" si="1"/>
        <v>0.15692442385792804</v>
      </c>
      <c r="V16">
        <f t="shared" si="2"/>
        <v>0.11955866802849335</v>
      </c>
      <c r="W16">
        <f t="shared" si="3"/>
        <v>0.19448220617417211</v>
      </c>
    </row>
    <row r="17" spans="1:25" x14ac:dyDescent="0.25">
      <c r="A17" t="s">
        <v>19</v>
      </c>
      <c r="B17" s="1">
        <v>2010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t="s">
        <v>19</v>
      </c>
      <c r="B18" s="1">
        <v>2011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t="s">
        <v>19</v>
      </c>
      <c r="B19" s="1">
        <v>2012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t="s">
        <v>19</v>
      </c>
      <c r="B20" s="1">
        <v>2013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t="s">
        <v>19</v>
      </c>
      <c r="B21" s="1">
        <v>2014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t="s">
        <v>19</v>
      </c>
      <c r="B22" s="1">
        <v>2015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t="s">
        <v>19</v>
      </c>
      <c r="B23" s="1">
        <v>2016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t="s">
        <v>19</v>
      </c>
      <c r="B24" s="1">
        <v>2017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t="s">
        <v>19</v>
      </c>
      <c r="B25" s="1">
        <v>2018</v>
      </c>
      <c r="C25">
        <v>1520605</v>
      </c>
      <c r="D25">
        <v>694189</v>
      </c>
      <c r="E25">
        <v>1502241</v>
      </c>
      <c r="F25">
        <v>0</v>
      </c>
      <c r="G25">
        <f t="shared" si="0"/>
        <v>1502241</v>
      </c>
      <c r="H25">
        <v>6697558</v>
      </c>
      <c r="I25">
        <v>6174311.5</v>
      </c>
      <c r="J25">
        <v>4503049</v>
      </c>
      <c r="K25">
        <v>2593110</v>
      </c>
      <c r="L25">
        <v>554617</v>
      </c>
      <c r="M25">
        <v>11632264</v>
      </c>
      <c r="N25">
        <v>0.56000000000000005</v>
      </c>
      <c r="O25">
        <v>-437082</v>
      </c>
      <c r="P25">
        <v>-4.3499999999999996</v>
      </c>
      <c r="Q25">
        <v>1520605</v>
      </c>
      <c r="R25">
        <v>6036014</v>
      </c>
      <c r="S25">
        <v>9494602</v>
      </c>
      <c r="U25">
        <f t="shared" si="1"/>
        <v>0.2462792815036948</v>
      </c>
      <c r="V25">
        <f t="shared" si="2"/>
        <v>0.11243180717396588</v>
      </c>
      <c r="W25">
        <f t="shared" si="3"/>
        <v>0.24330502275435892</v>
      </c>
    </row>
    <row r="26" spans="1:25" x14ac:dyDescent="0.25">
      <c r="A26" t="s">
        <v>20</v>
      </c>
      <c r="B26" s="1">
        <v>2010</v>
      </c>
      <c r="C26">
        <v>14389</v>
      </c>
      <c r="D26">
        <v>199288</v>
      </c>
      <c r="E26">
        <v>34022</v>
      </c>
      <c r="F26">
        <v>888</v>
      </c>
      <c r="G26">
        <f t="shared" si="0"/>
        <v>34910</v>
      </c>
      <c r="H26">
        <v>399999</v>
      </c>
      <c r="I26">
        <v>652499.5</v>
      </c>
      <c r="J26">
        <v>146190</v>
      </c>
      <c r="K26">
        <v>461869</v>
      </c>
      <c r="L26">
        <v>600134</v>
      </c>
      <c r="M26">
        <v>950081</v>
      </c>
      <c r="N26">
        <v>2.13</v>
      </c>
      <c r="O26" t="s">
        <v>1</v>
      </c>
      <c r="P26">
        <v>10.6</v>
      </c>
      <c r="Q26">
        <v>0</v>
      </c>
      <c r="R26">
        <v>2123.9</v>
      </c>
      <c r="S26">
        <v>336772</v>
      </c>
      <c r="U26">
        <f t="shared" si="1"/>
        <v>2.2052124177872934E-2</v>
      </c>
      <c r="V26">
        <f t="shared" si="2"/>
        <v>0.3054224562624186</v>
      </c>
      <c r="W26">
        <f t="shared" si="3"/>
        <v>5.3501956706480232E-2</v>
      </c>
    </row>
    <row r="27" spans="1:25" x14ac:dyDescent="0.25">
      <c r="A27" t="s">
        <v>20</v>
      </c>
      <c r="B27" s="1">
        <v>2011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t="s">
        <v>20</v>
      </c>
      <c r="B28" s="1">
        <v>2012</v>
      </c>
      <c r="C28">
        <v>11126</v>
      </c>
      <c r="D28">
        <v>150589</v>
      </c>
      <c r="E28">
        <v>137409</v>
      </c>
      <c r="F28">
        <v>0</v>
      </c>
      <c r="G28">
        <f t="shared" si="0"/>
        <v>137409</v>
      </c>
      <c r="H28">
        <v>1189998</v>
      </c>
      <c r="I28">
        <v>724623</v>
      </c>
      <c r="J28">
        <v>135599</v>
      </c>
      <c r="K28">
        <v>408878</v>
      </c>
      <c r="L28">
        <v>403157</v>
      </c>
      <c r="M28">
        <v>1454565</v>
      </c>
      <c r="N28">
        <v>0.53</v>
      </c>
      <c r="O28">
        <v>-116831</v>
      </c>
      <c r="P28">
        <v>-7.82</v>
      </c>
      <c r="Q28">
        <v>0</v>
      </c>
      <c r="R28">
        <v>9189.2999999999993</v>
      </c>
      <c r="S28">
        <v>635100</v>
      </c>
      <c r="U28">
        <f t="shared" si="1"/>
        <v>1.5354191075911197E-2</v>
      </c>
      <c r="V28">
        <f t="shared" si="2"/>
        <v>0.20781703037303537</v>
      </c>
      <c r="W28">
        <f t="shared" si="3"/>
        <v>0.18962826186858545</v>
      </c>
    </row>
    <row r="29" spans="1:25" x14ac:dyDescent="0.25">
      <c r="A29" t="s">
        <v>20</v>
      </c>
      <c r="B29" s="1">
        <v>2013</v>
      </c>
      <c r="C29">
        <v>5764</v>
      </c>
      <c r="D29">
        <v>231649</v>
      </c>
      <c r="E29">
        <v>143361</v>
      </c>
      <c r="F29">
        <v>0</v>
      </c>
      <c r="G29">
        <f t="shared" si="0"/>
        <v>143361</v>
      </c>
      <c r="H29">
        <v>1151748</v>
      </c>
      <c r="I29">
        <v>1170873</v>
      </c>
      <c r="J29">
        <v>50271</v>
      </c>
      <c r="K29">
        <v>470542</v>
      </c>
      <c r="L29">
        <v>408096</v>
      </c>
      <c r="M29">
        <v>1238310</v>
      </c>
      <c r="N29">
        <v>3.13</v>
      </c>
      <c r="O29">
        <v>-227307</v>
      </c>
      <c r="P29">
        <v>-16.920000000000002</v>
      </c>
      <c r="Q29">
        <v>0</v>
      </c>
      <c r="R29">
        <v>756.1</v>
      </c>
      <c r="S29">
        <v>403378</v>
      </c>
      <c r="U29">
        <f t="shared" si="1"/>
        <v>4.9228225435209456E-3</v>
      </c>
      <c r="V29">
        <f t="shared" si="2"/>
        <v>0.1978429769923809</v>
      </c>
      <c r="W29">
        <f t="shared" si="3"/>
        <v>0.12243941059363399</v>
      </c>
    </row>
    <row r="30" spans="1:25" x14ac:dyDescent="0.25">
      <c r="A30" t="s">
        <v>20</v>
      </c>
      <c r="B30" s="1">
        <v>2014</v>
      </c>
      <c r="C30">
        <v>2535</v>
      </c>
      <c r="D30">
        <v>174273</v>
      </c>
      <c r="E30">
        <v>101936</v>
      </c>
      <c r="F30">
        <v>1967</v>
      </c>
      <c r="G30">
        <f t="shared" si="0"/>
        <v>103903</v>
      </c>
      <c r="H30">
        <v>509148</v>
      </c>
      <c r="I30">
        <v>830448</v>
      </c>
      <c r="J30">
        <v>8910</v>
      </c>
      <c r="K30">
        <v>324480</v>
      </c>
      <c r="L30">
        <v>94886</v>
      </c>
      <c r="M30">
        <v>559194</v>
      </c>
      <c r="N30">
        <v>1.83</v>
      </c>
      <c r="O30">
        <v>45489</v>
      </c>
      <c r="P30">
        <v>5.17</v>
      </c>
      <c r="Q30">
        <v>414</v>
      </c>
      <c r="R30">
        <v>30998.2</v>
      </c>
      <c r="S30">
        <v>444499</v>
      </c>
      <c r="U30">
        <f t="shared" si="1"/>
        <v>3.0525692156522745E-3</v>
      </c>
      <c r="V30">
        <f t="shared" si="2"/>
        <v>0.2098541991792382</v>
      </c>
      <c r="W30">
        <f t="shared" si="3"/>
        <v>0.1251168044236364</v>
      </c>
    </row>
    <row r="31" spans="1:25" x14ac:dyDescent="0.25">
      <c r="A31" t="s">
        <v>20</v>
      </c>
      <c r="B31" s="1">
        <v>2015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t="s">
        <v>20</v>
      </c>
      <c r="B32" s="1">
        <v>2016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t="s">
        <v>20</v>
      </c>
      <c r="B33" s="1">
        <v>2017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t="s">
        <v>20</v>
      </c>
      <c r="B34" s="1">
        <v>2018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t="s">
        <v>21</v>
      </c>
      <c r="B35" s="1">
        <v>2010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t="s">
        <v>21</v>
      </c>
      <c r="B36" s="1">
        <v>2011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t="s">
        <v>21</v>
      </c>
      <c r="B37" s="1">
        <v>2012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t="s">
        <v>21</v>
      </c>
      <c r="B38" s="1">
        <v>2013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t="s">
        <v>21</v>
      </c>
      <c r="B39" s="1">
        <v>2014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t="s">
        <v>21</v>
      </c>
      <c r="B40" s="1">
        <v>2015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t="s">
        <v>21</v>
      </c>
      <c r="B41" s="1">
        <v>2016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t="s">
        <v>21</v>
      </c>
      <c r="B42" s="1">
        <v>2017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t="s">
        <v>21</v>
      </c>
      <c r="B43" s="1">
        <v>2018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t="s">
        <v>22</v>
      </c>
      <c r="B44" s="1">
        <v>2010</v>
      </c>
      <c r="C44">
        <v>123050</v>
      </c>
      <c r="D44">
        <v>140043</v>
      </c>
      <c r="E44">
        <v>26002</v>
      </c>
      <c r="F44">
        <v>79</v>
      </c>
      <c r="G44">
        <f t="shared" si="0"/>
        <v>26081</v>
      </c>
      <c r="H44">
        <v>566019</v>
      </c>
      <c r="I44">
        <v>691094</v>
      </c>
      <c r="J44">
        <v>263404</v>
      </c>
      <c r="K44">
        <v>1993943</v>
      </c>
      <c r="L44">
        <v>1272322</v>
      </c>
      <c r="M44">
        <v>2449127</v>
      </c>
      <c r="N44">
        <v>1.41</v>
      </c>
      <c r="O44">
        <v>94723</v>
      </c>
      <c r="P44">
        <v>3.97</v>
      </c>
      <c r="Q44">
        <v>0</v>
      </c>
      <c r="R44">
        <v>1307.8</v>
      </c>
      <c r="S44">
        <v>498487</v>
      </c>
      <c r="U44">
        <f t="shared" si="1"/>
        <v>0.17805103213166371</v>
      </c>
      <c r="V44">
        <f t="shared" si="2"/>
        <v>0.20263958303790802</v>
      </c>
      <c r="W44">
        <f t="shared" si="3"/>
        <v>3.7738715717398792E-2</v>
      </c>
    </row>
    <row r="45" spans="1:25" x14ac:dyDescent="0.25">
      <c r="A45" t="s">
        <v>22</v>
      </c>
      <c r="B45" s="1">
        <v>2011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t="s">
        <v>22</v>
      </c>
      <c r="B46" s="1">
        <v>2012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t="s">
        <v>22</v>
      </c>
      <c r="B47" s="1">
        <v>2013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t="s">
        <v>22</v>
      </c>
      <c r="B48" s="1">
        <v>2014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t="s">
        <v>22</v>
      </c>
      <c r="B49" s="1">
        <v>2015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t="s">
        <v>22</v>
      </c>
      <c r="B50" s="1">
        <v>2016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t="s">
        <v>22</v>
      </c>
      <c r="B51" s="1">
        <v>2017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t="s">
        <v>22</v>
      </c>
      <c r="B52" s="1">
        <v>2018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t="s">
        <v>21</v>
      </c>
      <c r="B53" s="1">
        <v>2010</v>
      </c>
      <c r="C53">
        <v>161655</v>
      </c>
      <c r="D53">
        <v>163504</v>
      </c>
      <c r="E53">
        <v>38640</v>
      </c>
      <c r="F53">
        <v>3453</v>
      </c>
      <c r="G53">
        <f t="shared" si="0"/>
        <v>42093</v>
      </c>
      <c r="H53">
        <v>534001</v>
      </c>
      <c r="I53">
        <v>567675.5</v>
      </c>
      <c r="J53">
        <v>296854</v>
      </c>
      <c r="K53">
        <v>382115</v>
      </c>
      <c r="L53">
        <v>518963</v>
      </c>
      <c r="M53">
        <v>890668</v>
      </c>
      <c r="N53">
        <v>1.76</v>
      </c>
      <c r="O53">
        <v>44011</v>
      </c>
      <c r="P53">
        <v>4.5599999999999996</v>
      </c>
      <c r="Q53">
        <v>0</v>
      </c>
      <c r="R53">
        <v>13740.6</v>
      </c>
      <c r="S53">
        <v>359103</v>
      </c>
      <c r="U53">
        <f t="shared" si="1"/>
        <v>0.28476656117799692</v>
      </c>
      <c r="V53">
        <f t="shared" si="2"/>
        <v>0.28802370368282582</v>
      </c>
      <c r="W53">
        <f t="shared" si="3"/>
        <v>7.4149756330861558E-2</v>
      </c>
    </row>
    <row r="54" spans="1:25" x14ac:dyDescent="0.25">
      <c r="A54" t="s">
        <v>21</v>
      </c>
      <c r="B54" s="1">
        <v>2011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t="s">
        <v>21</v>
      </c>
      <c r="B55" s="1">
        <v>2012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t="s">
        <v>21</v>
      </c>
      <c r="B56" s="1">
        <v>2013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t="s">
        <v>21</v>
      </c>
      <c r="B57" s="1">
        <v>2014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t="s">
        <v>21</v>
      </c>
      <c r="B58" s="1">
        <v>2015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t="s">
        <v>21</v>
      </c>
      <c r="B59" s="1">
        <v>2016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t="s">
        <v>21</v>
      </c>
      <c r="B60" s="1">
        <v>2017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t="s">
        <v>21</v>
      </c>
      <c r="B61" s="1">
        <v>2018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t="s">
        <v>23</v>
      </c>
      <c r="B62" s="1">
        <v>2010</v>
      </c>
      <c r="C62">
        <v>148999</v>
      </c>
      <c r="D62">
        <v>235710</v>
      </c>
      <c r="E62">
        <v>268973</v>
      </c>
      <c r="F62">
        <v>7743</v>
      </c>
      <c r="G62">
        <f t="shared" si="0"/>
        <v>276716</v>
      </c>
      <c r="H62">
        <v>1248000</v>
      </c>
      <c r="I62">
        <v>1173000</v>
      </c>
      <c r="J62">
        <v>505256</v>
      </c>
      <c r="K62">
        <v>738401</v>
      </c>
      <c r="L62">
        <v>320549</v>
      </c>
      <c r="M62">
        <v>1336643</v>
      </c>
      <c r="N62">
        <v>1.1000000000000001</v>
      </c>
      <c r="O62">
        <v>119850</v>
      </c>
      <c r="P62">
        <v>9.51</v>
      </c>
      <c r="Q62">
        <v>13851</v>
      </c>
      <c r="R62">
        <v>590657.4</v>
      </c>
      <c r="S62">
        <v>984223</v>
      </c>
      <c r="U62">
        <f t="shared" si="1"/>
        <v>0.1270238704177323</v>
      </c>
      <c r="V62">
        <f t="shared" si="2"/>
        <v>0.2009462915601023</v>
      </c>
      <c r="W62">
        <f t="shared" si="3"/>
        <v>0.23590451832907075</v>
      </c>
    </row>
    <row r="63" spans="1:25" x14ac:dyDescent="0.25">
      <c r="A63" t="s">
        <v>23</v>
      </c>
      <c r="B63" s="1">
        <v>2011</v>
      </c>
      <c r="C63">
        <v>223233</v>
      </c>
      <c r="D63">
        <v>194358</v>
      </c>
      <c r="E63">
        <v>268657</v>
      </c>
      <c r="F63">
        <v>6226</v>
      </c>
      <c r="G63">
        <f t="shared" si="0"/>
        <v>274883</v>
      </c>
      <c r="H63">
        <v>1020000</v>
      </c>
      <c r="I63">
        <v>1134000</v>
      </c>
      <c r="J63">
        <v>600301</v>
      </c>
      <c r="K63">
        <v>738543</v>
      </c>
      <c r="L63">
        <v>366244</v>
      </c>
      <c r="M63">
        <v>1431830</v>
      </c>
      <c r="N63">
        <v>1.08</v>
      </c>
      <c r="O63">
        <v>93363</v>
      </c>
      <c r="P63">
        <v>6.75</v>
      </c>
      <c r="Q63">
        <v>8500</v>
      </c>
      <c r="R63">
        <v>114541.8</v>
      </c>
      <c r="S63">
        <v>1035467</v>
      </c>
      <c r="U63">
        <f t="shared" si="1"/>
        <v>0.19685449735449737</v>
      </c>
      <c r="V63">
        <f t="shared" si="2"/>
        <v>0.1713915343915344</v>
      </c>
      <c r="W63">
        <f t="shared" si="3"/>
        <v>0.24240123456790125</v>
      </c>
    </row>
    <row r="64" spans="1:25" x14ac:dyDescent="0.25">
      <c r="A64" t="s">
        <v>23</v>
      </c>
      <c r="B64" s="1">
        <v>2012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t="s">
        <v>23</v>
      </c>
      <c r="B65" s="1">
        <v>2013</v>
      </c>
      <c r="C65">
        <v>424343</v>
      </c>
      <c r="D65">
        <v>273178</v>
      </c>
      <c r="E65">
        <v>569221</v>
      </c>
      <c r="F65">
        <v>11560</v>
      </c>
      <c r="G65">
        <f t="shared" si="0"/>
        <v>580781</v>
      </c>
      <c r="H65">
        <v>2652000</v>
      </c>
      <c r="I65">
        <v>1983000</v>
      </c>
      <c r="J65">
        <v>694176</v>
      </c>
      <c r="K65">
        <v>1144214</v>
      </c>
      <c r="L65">
        <v>576193</v>
      </c>
      <c r="M65">
        <v>1963618</v>
      </c>
      <c r="N65">
        <v>1.21</v>
      </c>
      <c r="O65">
        <v>169908</v>
      </c>
      <c r="P65">
        <v>9.24</v>
      </c>
      <c r="Q65">
        <v>103314</v>
      </c>
      <c r="R65">
        <v>46633.599999999999</v>
      </c>
      <c r="S65">
        <v>1249832</v>
      </c>
      <c r="U65">
        <f t="shared" si="1"/>
        <v>0.21399041855774079</v>
      </c>
      <c r="V65">
        <f t="shared" si="2"/>
        <v>0.13775995965708523</v>
      </c>
      <c r="W65">
        <f t="shared" si="3"/>
        <v>0.29287997982854264</v>
      </c>
    </row>
    <row r="66" spans="1:25" x14ac:dyDescent="0.25">
      <c r="A66" t="s">
        <v>23</v>
      </c>
      <c r="B66" s="1">
        <v>2014</v>
      </c>
      <c r="C66">
        <v>370506</v>
      </c>
      <c r="D66">
        <v>294493</v>
      </c>
      <c r="E66">
        <v>540397</v>
      </c>
      <c r="F66">
        <v>10053</v>
      </c>
      <c r="G66">
        <f t="shared" ref="G66:G114" si="4">E66+F66</f>
        <v>550450</v>
      </c>
      <c r="H66">
        <v>3720000</v>
      </c>
      <c r="I66">
        <v>3186000</v>
      </c>
      <c r="J66">
        <v>841749</v>
      </c>
      <c r="K66">
        <v>1258012</v>
      </c>
      <c r="L66">
        <v>788709</v>
      </c>
      <c r="M66">
        <v>2209283</v>
      </c>
      <c r="N66">
        <v>1.91</v>
      </c>
      <c r="O66">
        <v>201331</v>
      </c>
      <c r="P66">
        <v>9.65</v>
      </c>
      <c r="Q66">
        <v>0</v>
      </c>
      <c r="R66">
        <v>67332.600000000006</v>
      </c>
      <c r="S66">
        <v>1379713</v>
      </c>
      <c r="U66">
        <f t="shared" si="1"/>
        <v>0.11629190207156309</v>
      </c>
      <c r="V66">
        <f t="shared" si="2"/>
        <v>9.2433458882611425E-2</v>
      </c>
      <c r="W66">
        <f t="shared" si="3"/>
        <v>0.1727715003138732</v>
      </c>
    </row>
    <row r="67" spans="1:25" x14ac:dyDescent="0.25">
      <c r="A67" t="s">
        <v>23</v>
      </c>
      <c r="B67" s="1">
        <v>2015</v>
      </c>
      <c r="C67">
        <v>458118</v>
      </c>
      <c r="D67">
        <v>304727</v>
      </c>
      <c r="E67">
        <v>570903</v>
      </c>
      <c r="F67">
        <v>11572</v>
      </c>
      <c r="G67">
        <f t="shared" si="4"/>
        <v>582475</v>
      </c>
      <c r="H67">
        <v>4602000</v>
      </c>
      <c r="I67">
        <v>4161000</v>
      </c>
      <c r="J67">
        <v>933491</v>
      </c>
      <c r="K67">
        <v>1184049</v>
      </c>
      <c r="L67">
        <v>611759</v>
      </c>
      <c r="M67">
        <v>2375044</v>
      </c>
      <c r="N67">
        <v>2.76</v>
      </c>
      <c r="O67">
        <v>247413</v>
      </c>
      <c r="P67">
        <v>10.78</v>
      </c>
      <c r="Q67">
        <v>165303</v>
      </c>
      <c r="R67">
        <v>77754.399999999994</v>
      </c>
      <c r="S67">
        <v>1544411</v>
      </c>
      <c r="U67">
        <f t="shared" si="1"/>
        <v>0.11009805335255948</v>
      </c>
      <c r="V67">
        <f t="shared" si="2"/>
        <v>7.323407834655131E-2</v>
      </c>
      <c r="W67">
        <f t="shared" si="3"/>
        <v>0.13998437875510694</v>
      </c>
    </row>
    <row r="68" spans="1:25" x14ac:dyDescent="0.25">
      <c r="A68" t="s">
        <v>23</v>
      </c>
      <c r="B68" s="1">
        <v>2016</v>
      </c>
      <c r="C68">
        <v>470262</v>
      </c>
      <c r="D68">
        <v>401650</v>
      </c>
      <c r="E68">
        <v>552455</v>
      </c>
      <c r="F68">
        <v>12482</v>
      </c>
      <c r="G68">
        <f t="shared" si="4"/>
        <v>564937</v>
      </c>
      <c r="H68">
        <v>4260000</v>
      </c>
      <c r="I68">
        <v>4431000</v>
      </c>
      <c r="J68">
        <v>1016505</v>
      </c>
      <c r="K68">
        <v>1296111</v>
      </c>
      <c r="L68">
        <v>625402</v>
      </c>
      <c r="M68">
        <v>2545104</v>
      </c>
      <c r="N68">
        <v>2.54</v>
      </c>
      <c r="O68">
        <v>264583</v>
      </c>
      <c r="P68">
        <v>10.74</v>
      </c>
      <c r="Q68">
        <v>165303</v>
      </c>
      <c r="R68">
        <v>72340.600000000006</v>
      </c>
      <c r="S68">
        <v>1685686</v>
      </c>
      <c r="U68">
        <f t="shared" si="1"/>
        <v>0.1061299932295193</v>
      </c>
      <c r="V68">
        <f t="shared" si="2"/>
        <v>9.0645452493793729E-2</v>
      </c>
      <c r="W68">
        <f t="shared" si="3"/>
        <v>0.12749650191830286</v>
      </c>
    </row>
    <row r="69" spans="1:25" x14ac:dyDescent="0.25">
      <c r="A69" t="s">
        <v>23</v>
      </c>
      <c r="B69" s="1">
        <v>2017</v>
      </c>
      <c r="C69">
        <v>592951</v>
      </c>
      <c r="D69">
        <v>401274</v>
      </c>
      <c r="E69">
        <v>692842</v>
      </c>
      <c r="F69">
        <v>16496</v>
      </c>
      <c r="G69">
        <f t="shared" si="4"/>
        <v>709338</v>
      </c>
      <c r="H69">
        <v>2880000</v>
      </c>
      <c r="I69">
        <v>3570000</v>
      </c>
      <c r="J69">
        <v>1121578</v>
      </c>
      <c r="K69">
        <v>1447188</v>
      </c>
      <c r="L69">
        <v>742467</v>
      </c>
      <c r="M69">
        <v>2942861</v>
      </c>
      <c r="N69">
        <v>2.14</v>
      </c>
      <c r="O69">
        <v>221647</v>
      </c>
      <c r="P69">
        <v>8.1300000000000008</v>
      </c>
      <c r="Q69">
        <v>278928</v>
      </c>
      <c r="R69">
        <v>83336.800000000003</v>
      </c>
      <c r="S69">
        <v>1812858</v>
      </c>
      <c r="U69">
        <f t="shared" si="1"/>
        <v>0.16609271708683473</v>
      </c>
      <c r="V69">
        <f t="shared" si="2"/>
        <v>0.11240168067226891</v>
      </c>
      <c r="W69">
        <f t="shared" si="3"/>
        <v>0.19869411764705883</v>
      </c>
    </row>
    <row r="70" spans="1:25" x14ac:dyDescent="0.25">
      <c r="A70" t="s">
        <v>23</v>
      </c>
      <c r="B70" s="1">
        <v>2018</v>
      </c>
      <c r="C70">
        <v>520061</v>
      </c>
      <c r="D70">
        <v>530597</v>
      </c>
      <c r="E70">
        <v>571255</v>
      </c>
      <c r="F70">
        <v>19734</v>
      </c>
      <c r="G70">
        <f t="shared" si="4"/>
        <v>590989</v>
      </c>
      <c r="H70">
        <v>2964000</v>
      </c>
      <c r="I70">
        <v>2922000</v>
      </c>
      <c r="J70">
        <v>1105932</v>
      </c>
      <c r="K70">
        <v>1483990</v>
      </c>
      <c r="L70">
        <v>757654</v>
      </c>
      <c r="M70">
        <v>2963521</v>
      </c>
      <c r="N70">
        <v>1.37</v>
      </c>
      <c r="O70">
        <v>232856</v>
      </c>
      <c r="P70">
        <v>7.96</v>
      </c>
      <c r="Q70">
        <v>179919</v>
      </c>
      <c r="R70">
        <v>63128.4</v>
      </c>
      <c r="S70">
        <v>1922077</v>
      </c>
      <c r="U70">
        <f t="shared" si="1"/>
        <v>0.17798117727583845</v>
      </c>
      <c r="V70">
        <f t="shared" si="2"/>
        <v>0.18158692676249144</v>
      </c>
      <c r="W70">
        <f t="shared" si="3"/>
        <v>0.20225496235455168</v>
      </c>
    </row>
    <row r="71" spans="1:25" x14ac:dyDescent="0.25">
      <c r="A71" t="s">
        <v>24</v>
      </c>
      <c r="B71" s="1">
        <v>2010</v>
      </c>
      <c r="C71">
        <v>925645</v>
      </c>
      <c r="D71">
        <v>89811</v>
      </c>
      <c r="E71">
        <v>115696</v>
      </c>
      <c r="F71">
        <v>1409</v>
      </c>
      <c r="G71">
        <f t="shared" si="4"/>
        <v>117105</v>
      </c>
      <c r="H71">
        <v>2940000</v>
      </c>
      <c r="I71">
        <v>3491250</v>
      </c>
      <c r="J71">
        <v>1722419</v>
      </c>
      <c r="K71">
        <v>295903</v>
      </c>
      <c r="L71">
        <v>311178</v>
      </c>
      <c r="M71">
        <v>2590806</v>
      </c>
      <c r="N71">
        <v>2.25</v>
      </c>
      <c r="O71">
        <v>60280</v>
      </c>
      <c r="P71">
        <v>2.38</v>
      </c>
      <c r="Q71">
        <v>652364</v>
      </c>
      <c r="R71">
        <v>141528.29999999999</v>
      </c>
      <c r="S71">
        <v>1593368</v>
      </c>
      <c r="U71">
        <f t="shared" si="1"/>
        <v>0.2651328320802005</v>
      </c>
      <c r="V71">
        <f t="shared" si="2"/>
        <v>2.5724597207303974E-2</v>
      </c>
      <c r="W71">
        <f t="shared" si="3"/>
        <v>3.3542427497314717E-2</v>
      </c>
    </row>
    <row r="72" spans="1:25" x14ac:dyDescent="0.25">
      <c r="A72" t="s">
        <v>24</v>
      </c>
      <c r="B72" s="1">
        <v>2011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t="s">
        <v>24</v>
      </c>
      <c r="B73" s="1">
        <v>2012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t="s">
        <v>24</v>
      </c>
      <c r="B74" s="1">
        <v>2013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t="s">
        <v>24</v>
      </c>
      <c r="B75" s="1">
        <v>2014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t="s">
        <v>24</v>
      </c>
      <c r="B76" s="1">
        <v>2015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t="s">
        <v>24</v>
      </c>
      <c r="B77" s="1">
        <v>2016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t="s">
        <v>24</v>
      </c>
      <c r="B78" s="1">
        <v>2017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t="s">
        <v>24</v>
      </c>
      <c r="B79" s="1">
        <v>2018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t="s">
        <v>25</v>
      </c>
      <c r="B80" s="1">
        <v>2011</v>
      </c>
      <c r="C80">
        <v>0</v>
      </c>
      <c r="D80">
        <v>13345</v>
      </c>
      <c r="E80">
        <v>105846</v>
      </c>
      <c r="F80">
        <v>3776</v>
      </c>
      <c r="G80">
        <f t="shared" si="4"/>
        <v>109622</v>
      </c>
      <c r="H80">
        <v>309763</v>
      </c>
      <c r="I80">
        <v>338943.5</v>
      </c>
      <c r="J80">
        <v>248443</v>
      </c>
      <c r="K80">
        <v>128673</v>
      </c>
      <c r="L80">
        <v>48787</v>
      </c>
      <c r="M80">
        <v>393832</v>
      </c>
      <c r="N80">
        <v>1.04</v>
      </c>
      <c r="O80">
        <v>42595</v>
      </c>
      <c r="P80">
        <v>11.53</v>
      </c>
      <c r="Q80">
        <v>0</v>
      </c>
      <c r="R80">
        <v>5115.6000000000004</v>
      </c>
      <c r="S80">
        <v>325841</v>
      </c>
      <c r="U80">
        <f t="shared" ref="U80:U114" si="5">C80/I80</f>
        <v>0</v>
      </c>
      <c r="V80">
        <f t="shared" ref="V80:V114" si="6">D80/I80</f>
        <v>3.9372343768209153E-2</v>
      </c>
      <c r="W80">
        <f t="shared" ref="W80:W114" si="7">G80/I80</f>
        <v>0.32342263533597781</v>
      </c>
    </row>
    <row r="81" spans="1:25" x14ac:dyDescent="0.25">
      <c r="A81" t="s">
        <v>25</v>
      </c>
      <c r="B81" s="1">
        <v>2012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t="s">
        <v>25</v>
      </c>
      <c r="B82" s="1">
        <v>2013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t="s">
        <v>25</v>
      </c>
      <c r="B83" s="1">
        <v>2014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t="s">
        <v>25</v>
      </c>
      <c r="B84" s="1">
        <v>2015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t="s">
        <v>25</v>
      </c>
      <c r="B85" s="1">
        <v>2016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t="s">
        <v>25</v>
      </c>
      <c r="B86" s="1">
        <v>2017</v>
      </c>
      <c r="C86">
        <v>0</v>
      </c>
      <c r="D86">
        <v>15862</v>
      </c>
      <c r="E86">
        <v>204584</v>
      </c>
      <c r="F86">
        <v>4318</v>
      </c>
      <c r="G86">
        <f t="shared" si="4"/>
        <v>208902</v>
      </c>
      <c r="H86">
        <v>718291</v>
      </c>
      <c r="I86">
        <v>720536</v>
      </c>
      <c r="J86">
        <v>238545</v>
      </c>
      <c r="K86">
        <v>230493</v>
      </c>
      <c r="L86">
        <v>38709</v>
      </c>
      <c r="M86">
        <v>685308</v>
      </c>
      <c r="N86">
        <v>1.23</v>
      </c>
      <c r="O86">
        <v>108379</v>
      </c>
      <c r="P86">
        <v>15.73</v>
      </c>
      <c r="Q86">
        <v>0</v>
      </c>
      <c r="R86">
        <v>9438.2000000000007</v>
      </c>
      <c r="S86">
        <v>620283</v>
      </c>
      <c r="U86">
        <f t="shared" si="5"/>
        <v>0</v>
      </c>
      <c r="V86">
        <f t="shared" si="6"/>
        <v>2.2014167231061321E-2</v>
      </c>
      <c r="W86">
        <f t="shared" si="7"/>
        <v>0.28992583299099561</v>
      </c>
    </row>
    <row r="87" spans="1:25" x14ac:dyDescent="0.25">
      <c r="A87" t="s">
        <v>25</v>
      </c>
      <c r="B87" s="1">
        <v>2018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t="s">
        <v>26</v>
      </c>
      <c r="B88" s="1">
        <v>2010</v>
      </c>
      <c r="C88">
        <v>158618</v>
      </c>
      <c r="D88">
        <v>49924</v>
      </c>
      <c r="E88">
        <v>52525</v>
      </c>
      <c r="F88">
        <v>0</v>
      </c>
      <c r="G88">
        <f t="shared" si="4"/>
        <v>52525</v>
      </c>
      <c r="H88">
        <v>473110</v>
      </c>
      <c r="I88">
        <v>531300</v>
      </c>
      <c r="J88">
        <v>239393</v>
      </c>
      <c r="K88">
        <v>176491</v>
      </c>
      <c r="L88">
        <v>91444</v>
      </c>
      <c r="M88">
        <v>455443</v>
      </c>
      <c r="N88">
        <v>2.4700000000000002</v>
      </c>
      <c r="O88">
        <v>20377</v>
      </c>
      <c r="P88">
        <v>4.55</v>
      </c>
      <c r="Q88">
        <v>116785</v>
      </c>
      <c r="R88">
        <v>937.4</v>
      </c>
      <c r="S88">
        <v>236534</v>
      </c>
      <c r="U88">
        <f t="shared" si="5"/>
        <v>0.29854696028609073</v>
      </c>
      <c r="V88">
        <f t="shared" si="6"/>
        <v>9.3965744400527004E-2</v>
      </c>
      <c r="W88">
        <f t="shared" si="7"/>
        <v>9.8861283643892336E-2</v>
      </c>
    </row>
    <row r="89" spans="1:25" x14ac:dyDescent="0.25">
      <c r="A89" t="s">
        <v>26</v>
      </c>
      <c r="B89" s="1">
        <v>2011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t="s">
        <v>26</v>
      </c>
      <c r="B90" s="1">
        <v>2012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t="s">
        <v>26</v>
      </c>
      <c r="B91" s="1">
        <v>2013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t="s">
        <v>26</v>
      </c>
      <c r="B92" s="1">
        <v>2014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t="s">
        <v>26</v>
      </c>
      <c r="B93" s="1">
        <v>2015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t="s">
        <v>26</v>
      </c>
      <c r="B94" s="1">
        <v>2016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t="s">
        <v>26</v>
      </c>
      <c r="B95" s="1">
        <v>2017</v>
      </c>
      <c r="C95">
        <v>50044</v>
      </c>
      <c r="D95">
        <v>57257</v>
      </c>
      <c r="E95">
        <v>34690</v>
      </c>
      <c r="F95">
        <v>229</v>
      </c>
      <c r="G95">
        <f t="shared" si="4"/>
        <v>34919</v>
      </c>
      <c r="H95" s="2" t="s">
        <v>1</v>
      </c>
      <c r="I95">
        <f>(H94+H96)/2</f>
        <v>0</v>
      </c>
      <c r="J95">
        <v>182920</v>
      </c>
      <c r="K95">
        <v>148488</v>
      </c>
      <c r="L95">
        <v>77041</v>
      </c>
      <c r="M95">
        <v>379021</v>
      </c>
      <c r="N95">
        <v>0.8</v>
      </c>
      <c r="O95">
        <v>31157</v>
      </c>
      <c r="P95">
        <v>7.25</v>
      </c>
      <c r="Q95">
        <v>24712</v>
      </c>
      <c r="R95">
        <v>1183.2</v>
      </c>
      <c r="S95">
        <v>265979</v>
      </c>
      <c r="U95" t="e">
        <f t="shared" si="5"/>
        <v>#DIV/0!</v>
      </c>
      <c r="V95" t="e">
        <f t="shared" si="6"/>
        <v>#DIV/0!</v>
      </c>
      <c r="W95" t="e">
        <f t="shared" si="7"/>
        <v>#DIV/0!</v>
      </c>
    </row>
    <row r="96" spans="1:25" x14ac:dyDescent="0.25">
      <c r="A96" t="s">
        <v>26</v>
      </c>
      <c r="B96" s="1">
        <v>2018</v>
      </c>
    </row>
    <row r="97" spans="1:25" x14ac:dyDescent="0.25">
      <c r="A97" t="s">
        <v>27</v>
      </c>
      <c r="B97" s="1">
        <v>2010</v>
      </c>
    </row>
    <row r="98" spans="1:25" x14ac:dyDescent="0.25">
      <c r="A98" t="s">
        <v>27</v>
      </c>
      <c r="B98" s="1">
        <v>2011</v>
      </c>
      <c r="C98">
        <v>0</v>
      </c>
      <c r="D98">
        <v>171941</v>
      </c>
      <c r="E98">
        <v>214621</v>
      </c>
      <c r="F98">
        <v>2473</v>
      </c>
      <c r="G98">
        <f t="shared" si="4"/>
        <v>217094</v>
      </c>
      <c r="H98">
        <v>574768</v>
      </c>
      <c r="I98">
        <v>940156</v>
      </c>
      <c r="J98">
        <v>504263</v>
      </c>
      <c r="K98">
        <v>610281</v>
      </c>
      <c r="L98">
        <v>92344</v>
      </c>
      <c r="M98">
        <v>1341429</v>
      </c>
      <c r="O98">
        <v>-54137</v>
      </c>
      <c r="P98">
        <v>-3.69</v>
      </c>
      <c r="Q98">
        <v>0</v>
      </c>
      <c r="R98">
        <v>27097.9</v>
      </c>
      <c r="S98">
        <v>1237224</v>
      </c>
      <c r="U98">
        <f t="shared" si="5"/>
        <v>0</v>
      </c>
      <c r="V98">
        <f t="shared" si="6"/>
        <v>0.18288560621854247</v>
      </c>
      <c r="W98">
        <f t="shared" si="7"/>
        <v>0.23091274214066601</v>
      </c>
    </row>
    <row r="99" spans="1:25" x14ac:dyDescent="0.25">
      <c r="A99" t="s">
        <v>27</v>
      </c>
      <c r="B99" s="1">
        <v>2012</v>
      </c>
    </row>
    <row r="100" spans="1:25" x14ac:dyDescent="0.25">
      <c r="A100" t="s">
        <v>27</v>
      </c>
      <c r="B100" s="1">
        <v>2013</v>
      </c>
      <c r="C100">
        <v>146302</v>
      </c>
      <c r="D100">
        <v>156431</v>
      </c>
      <c r="E100">
        <v>249009</v>
      </c>
      <c r="F100">
        <v>0</v>
      </c>
      <c r="G100">
        <f t="shared" si="4"/>
        <v>249009</v>
      </c>
      <c r="H100">
        <v>1182379</v>
      </c>
      <c r="I100">
        <v>1005843.5</v>
      </c>
      <c r="J100">
        <v>758608</v>
      </c>
      <c r="K100">
        <v>659527</v>
      </c>
      <c r="L100">
        <v>133158</v>
      </c>
      <c r="M100">
        <v>1512540</v>
      </c>
      <c r="O100" t="s">
        <v>1</v>
      </c>
      <c r="P100">
        <v>4.75</v>
      </c>
      <c r="Q100">
        <v>134896</v>
      </c>
      <c r="R100">
        <v>5681.7</v>
      </c>
      <c r="S100">
        <v>1233316</v>
      </c>
      <c r="U100">
        <f t="shared" si="5"/>
        <v>0.14545205094033017</v>
      </c>
      <c r="V100">
        <f t="shared" si="6"/>
        <v>0.15552220598930153</v>
      </c>
      <c r="W100">
        <f t="shared" si="7"/>
        <v>0.24756236929502454</v>
      </c>
    </row>
    <row r="101" spans="1:25" x14ac:dyDescent="0.25">
      <c r="A101" t="s">
        <v>27</v>
      </c>
      <c r="B101" s="1">
        <v>2014</v>
      </c>
      <c r="C101">
        <v>132556</v>
      </c>
      <c r="D101">
        <v>150054</v>
      </c>
      <c r="E101">
        <v>312727</v>
      </c>
      <c r="F101">
        <v>406</v>
      </c>
      <c r="G101">
        <f t="shared" si="4"/>
        <v>313133</v>
      </c>
      <c r="H101">
        <v>985316</v>
      </c>
      <c r="I101">
        <v>1083847.5</v>
      </c>
      <c r="J101">
        <v>746560</v>
      </c>
      <c r="K101">
        <v>712130</v>
      </c>
      <c r="L101">
        <v>182914</v>
      </c>
      <c r="M101">
        <v>1518920</v>
      </c>
      <c r="O101">
        <v>63489</v>
      </c>
      <c r="P101">
        <v>4.1900000000000004</v>
      </c>
      <c r="Q101">
        <v>104490</v>
      </c>
      <c r="R101">
        <v>500959.4</v>
      </c>
      <c r="S101">
        <v>1220342</v>
      </c>
      <c r="U101">
        <f t="shared" si="5"/>
        <v>0.12230133851856465</v>
      </c>
      <c r="V101">
        <f t="shared" si="6"/>
        <v>0.13844567616754203</v>
      </c>
      <c r="W101">
        <f t="shared" si="7"/>
        <v>0.28890872562791353</v>
      </c>
    </row>
    <row r="102" spans="1:25" x14ac:dyDescent="0.25">
      <c r="A102" t="s">
        <v>27</v>
      </c>
      <c r="B102" s="1">
        <v>2015</v>
      </c>
    </row>
    <row r="103" spans="1:25" x14ac:dyDescent="0.25">
      <c r="A103" t="s">
        <v>27</v>
      </c>
      <c r="B103" s="1">
        <v>2016</v>
      </c>
      <c r="C103">
        <v>75832</v>
      </c>
      <c r="D103">
        <v>145749</v>
      </c>
      <c r="E103">
        <v>219805</v>
      </c>
      <c r="F103">
        <v>4022</v>
      </c>
      <c r="G103">
        <f t="shared" si="4"/>
        <v>223827</v>
      </c>
      <c r="H103">
        <v>820597</v>
      </c>
      <c r="I103">
        <v>804425</v>
      </c>
      <c r="J103">
        <v>776915</v>
      </c>
      <c r="K103">
        <v>548769</v>
      </c>
      <c r="L103">
        <v>136476</v>
      </c>
      <c r="M103">
        <v>1379470</v>
      </c>
      <c r="O103">
        <v>53024</v>
      </c>
      <c r="P103">
        <v>3.75</v>
      </c>
      <c r="Q103">
        <v>46275</v>
      </c>
      <c r="R103">
        <v>12792.4</v>
      </c>
      <c r="S103">
        <v>1185292</v>
      </c>
      <c r="U103">
        <f t="shared" si="5"/>
        <v>9.4268576933834725E-2</v>
      </c>
      <c r="V103">
        <f t="shared" si="6"/>
        <v>0.18118407558193741</v>
      </c>
      <c r="W103">
        <f t="shared" si="7"/>
        <v>0.27824470895360037</v>
      </c>
    </row>
    <row r="104" spans="1:25" x14ac:dyDescent="0.25">
      <c r="A104" t="s">
        <v>27</v>
      </c>
      <c r="B104" s="1">
        <v>2017</v>
      </c>
      <c r="C104">
        <v>46324</v>
      </c>
      <c r="D104">
        <v>151181</v>
      </c>
      <c r="E104">
        <v>129407</v>
      </c>
      <c r="F104">
        <v>2096</v>
      </c>
      <c r="G104">
        <f t="shared" si="4"/>
        <v>131503</v>
      </c>
      <c r="H104">
        <v>812391</v>
      </c>
      <c r="I104">
        <v>816494</v>
      </c>
      <c r="J104">
        <v>796331</v>
      </c>
      <c r="K104">
        <v>455773</v>
      </c>
      <c r="L104">
        <v>135152</v>
      </c>
      <c r="M104">
        <v>1304376</v>
      </c>
      <c r="O104">
        <v>42835</v>
      </c>
      <c r="P104">
        <v>3.19</v>
      </c>
      <c r="Q104">
        <v>15744</v>
      </c>
      <c r="R104">
        <v>38425.4</v>
      </c>
      <c r="S104">
        <v>1141616</v>
      </c>
      <c r="U104">
        <f t="shared" si="5"/>
        <v>5.6735260761254826E-2</v>
      </c>
      <c r="V104">
        <f t="shared" si="6"/>
        <v>0.18515873968455371</v>
      </c>
      <c r="W104">
        <f t="shared" si="7"/>
        <v>0.16105813392382554</v>
      </c>
    </row>
    <row r="105" spans="1:25" x14ac:dyDescent="0.25">
      <c r="A105" t="s">
        <v>27</v>
      </c>
      <c r="B105" s="1">
        <v>2018</v>
      </c>
      <c r="C105">
        <v>15789</v>
      </c>
      <c r="D105">
        <v>131598</v>
      </c>
      <c r="E105">
        <v>68450</v>
      </c>
      <c r="F105">
        <v>528</v>
      </c>
      <c r="G105">
        <f t="shared" si="4"/>
        <v>68978</v>
      </c>
      <c r="H105">
        <v>640886</v>
      </c>
      <c r="I105">
        <v>726638.5</v>
      </c>
      <c r="J105">
        <v>815750</v>
      </c>
      <c r="K105">
        <v>372044</v>
      </c>
      <c r="L105">
        <v>191948</v>
      </c>
      <c r="M105">
        <v>1246052</v>
      </c>
      <c r="O105">
        <v>-31614</v>
      </c>
      <c r="P105">
        <v>-2.48</v>
      </c>
      <c r="Q105">
        <v>0</v>
      </c>
      <c r="R105">
        <v>22150.400000000001</v>
      </c>
      <c r="S105">
        <v>1042563</v>
      </c>
      <c r="U105">
        <f t="shared" si="5"/>
        <v>2.1728823892485739E-2</v>
      </c>
      <c r="V105">
        <f t="shared" si="6"/>
        <v>0.18110518504042933</v>
      </c>
      <c r="W105">
        <f t="shared" si="7"/>
        <v>9.4927532741521409E-2</v>
      </c>
    </row>
    <row r="106" spans="1:25" x14ac:dyDescent="0.25">
      <c r="A106" t="s">
        <v>28</v>
      </c>
      <c r="B106" s="1">
        <v>2010</v>
      </c>
      <c r="C106">
        <v>322319</v>
      </c>
      <c r="D106">
        <v>83931</v>
      </c>
      <c r="E106">
        <v>43599</v>
      </c>
      <c r="F106">
        <v>576</v>
      </c>
      <c r="G106">
        <f t="shared" si="4"/>
        <v>44175</v>
      </c>
      <c r="H106">
        <v>1183349</v>
      </c>
      <c r="I106">
        <v>1363424</v>
      </c>
      <c r="J106">
        <v>1059487</v>
      </c>
      <c r="K106">
        <v>158448</v>
      </c>
      <c r="L106">
        <v>483720</v>
      </c>
      <c r="M106">
        <v>1436641</v>
      </c>
      <c r="N106">
        <v>2.17</v>
      </c>
      <c r="O106">
        <v>58664</v>
      </c>
      <c r="P106">
        <v>4.22</v>
      </c>
      <c r="Q106">
        <v>197283</v>
      </c>
      <c r="R106">
        <v>9711.7999999999993</v>
      </c>
      <c r="S106">
        <v>653671</v>
      </c>
      <c r="U106">
        <f t="shared" si="5"/>
        <v>0.23640408266247331</v>
      </c>
      <c r="V106">
        <f t="shared" si="6"/>
        <v>6.1558986786208837E-2</v>
      </c>
      <c r="W106">
        <f t="shared" si="7"/>
        <v>3.2400045767127468E-2</v>
      </c>
    </row>
    <row r="107" spans="1:25" x14ac:dyDescent="0.25">
      <c r="A107" t="s">
        <v>28</v>
      </c>
      <c r="B107" s="1">
        <v>2011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t="s">
        <v>28</v>
      </c>
      <c r="B108" s="1">
        <v>2012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t="s">
        <v>28</v>
      </c>
      <c r="B109" s="1">
        <v>2013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t="s">
        <v>28</v>
      </c>
      <c r="B110" s="1">
        <v>2014</v>
      </c>
      <c r="C110">
        <v>259179</v>
      </c>
      <c r="D110">
        <v>164160</v>
      </c>
      <c r="E110">
        <v>54373</v>
      </c>
      <c r="F110">
        <v>254</v>
      </c>
      <c r="G110">
        <f t="shared" si="4"/>
        <v>54627</v>
      </c>
      <c r="H110">
        <v>1331267</v>
      </c>
      <c r="I110">
        <v>1407340.5</v>
      </c>
      <c r="J110">
        <v>1263944</v>
      </c>
      <c r="K110">
        <v>278600</v>
      </c>
      <c r="L110">
        <v>215177</v>
      </c>
      <c r="M110">
        <v>1826273</v>
      </c>
      <c r="N110">
        <v>1.47</v>
      </c>
      <c r="O110">
        <v>132871</v>
      </c>
      <c r="P110">
        <v>8.1199999999999992</v>
      </c>
      <c r="Q110">
        <v>185965</v>
      </c>
      <c r="R110">
        <v>38365.800000000003</v>
      </c>
      <c r="S110">
        <v>1121849</v>
      </c>
      <c r="U110">
        <f t="shared" si="5"/>
        <v>0.1841622549766741</v>
      </c>
      <c r="V110">
        <f t="shared" si="6"/>
        <v>0.11664554526782964</v>
      </c>
      <c r="W110">
        <f t="shared" si="7"/>
        <v>3.8815766333733737E-2</v>
      </c>
    </row>
    <row r="111" spans="1:25" x14ac:dyDescent="0.25">
      <c r="A111" t="s">
        <v>28</v>
      </c>
      <c r="B111" s="1">
        <v>2015</v>
      </c>
      <c r="C111">
        <v>249258</v>
      </c>
      <c r="D111">
        <v>238991</v>
      </c>
      <c r="E111">
        <v>85616</v>
      </c>
      <c r="F111">
        <v>150</v>
      </c>
      <c r="G111">
        <f t="shared" si="4"/>
        <v>85766</v>
      </c>
      <c r="H111">
        <v>1747290</v>
      </c>
      <c r="I111">
        <v>1539278.5</v>
      </c>
      <c r="J111">
        <v>1246269</v>
      </c>
      <c r="K111">
        <v>390806</v>
      </c>
      <c r="L111">
        <v>180436</v>
      </c>
      <c r="M111">
        <v>1878168</v>
      </c>
      <c r="N111">
        <v>1.1200000000000001</v>
      </c>
      <c r="O111">
        <v>155482</v>
      </c>
      <c r="P111">
        <v>8.8800000000000008</v>
      </c>
      <c r="Q111">
        <v>234258</v>
      </c>
      <c r="R111">
        <v>31659.599999999999</v>
      </c>
      <c r="S111">
        <v>1190524</v>
      </c>
      <c r="U111">
        <f t="shared" si="5"/>
        <v>0.16193171021358382</v>
      </c>
      <c r="V111">
        <f t="shared" si="6"/>
        <v>0.15526170215461335</v>
      </c>
      <c r="W111">
        <f t="shared" si="7"/>
        <v>5.5718312183272875E-2</v>
      </c>
    </row>
    <row r="112" spans="1:25" x14ac:dyDescent="0.25">
      <c r="A112" t="s">
        <v>28</v>
      </c>
      <c r="B112" s="1">
        <v>2016</v>
      </c>
      <c r="C112">
        <v>248742</v>
      </c>
      <c r="D112">
        <v>296195</v>
      </c>
      <c r="E112">
        <v>127369</v>
      </c>
      <c r="F112">
        <v>341</v>
      </c>
      <c r="G112">
        <f t="shared" si="4"/>
        <v>127710</v>
      </c>
      <c r="H112">
        <v>2229542</v>
      </c>
      <c r="I112">
        <v>1988416</v>
      </c>
      <c r="J112">
        <v>1250141</v>
      </c>
      <c r="K112">
        <v>486350</v>
      </c>
      <c r="L112">
        <v>281979</v>
      </c>
      <c r="M112">
        <v>2026419</v>
      </c>
      <c r="N112">
        <v>1.21</v>
      </c>
      <c r="O112">
        <v>147780</v>
      </c>
      <c r="P112">
        <v>7.59</v>
      </c>
      <c r="Q112">
        <v>192242</v>
      </c>
      <c r="R112">
        <v>2489.1999999999998</v>
      </c>
      <c r="S112">
        <v>1303122</v>
      </c>
      <c r="U112">
        <f t="shared" si="5"/>
        <v>0.12509555344555667</v>
      </c>
      <c r="V112">
        <f t="shared" si="6"/>
        <v>0.14896027792976924</v>
      </c>
      <c r="W112">
        <f t="shared" si="7"/>
        <v>6.4227002800218869E-2</v>
      </c>
    </row>
    <row r="113" spans="1:25" x14ac:dyDescent="0.25">
      <c r="A113" t="s">
        <v>28</v>
      </c>
      <c r="B113" s="1">
        <v>2017</v>
      </c>
      <c r="C113">
        <v>192242</v>
      </c>
      <c r="D113">
        <v>203812</v>
      </c>
      <c r="E113">
        <v>471029</v>
      </c>
      <c r="F113">
        <v>8416</v>
      </c>
      <c r="G113">
        <f t="shared" si="4"/>
        <v>479445</v>
      </c>
      <c r="H113">
        <v>1397832</v>
      </c>
      <c r="I113">
        <v>1813687</v>
      </c>
      <c r="J113">
        <v>867113</v>
      </c>
      <c r="K113">
        <v>706976</v>
      </c>
      <c r="L113">
        <v>265612</v>
      </c>
      <c r="M113">
        <v>1898346</v>
      </c>
      <c r="N113">
        <v>1.63</v>
      </c>
      <c r="O113">
        <v>1444497</v>
      </c>
      <c r="P113">
        <v>73.7</v>
      </c>
      <c r="Q113">
        <v>139042</v>
      </c>
      <c r="R113">
        <v>1741.6</v>
      </c>
      <c r="S113">
        <v>1294496</v>
      </c>
      <c r="U113">
        <f t="shared" si="5"/>
        <v>0.10599513587515376</v>
      </c>
      <c r="V113">
        <f t="shared" si="6"/>
        <v>0.11237440638875396</v>
      </c>
      <c r="W113">
        <f t="shared" si="7"/>
        <v>0.26434825854736788</v>
      </c>
    </row>
    <row r="114" spans="1:25" x14ac:dyDescent="0.25">
      <c r="A114" t="s">
        <v>28</v>
      </c>
      <c r="B114" s="1">
        <v>2018</v>
      </c>
      <c r="C114">
        <v>139042</v>
      </c>
      <c r="D114">
        <v>181829</v>
      </c>
      <c r="E114">
        <v>248066</v>
      </c>
      <c r="F114">
        <v>7824</v>
      </c>
      <c r="G114">
        <f t="shared" si="4"/>
        <v>255890</v>
      </c>
      <c r="H114">
        <v>1223103</v>
      </c>
      <c r="I114">
        <v>1310467.5</v>
      </c>
      <c r="J114">
        <v>769282</v>
      </c>
      <c r="K114">
        <v>456672</v>
      </c>
      <c r="L114">
        <v>205821</v>
      </c>
      <c r="M114">
        <v>1467789</v>
      </c>
      <c r="N114">
        <v>1.29</v>
      </c>
      <c r="O114">
        <v>126696</v>
      </c>
      <c r="P114">
        <v>7.15</v>
      </c>
      <c r="Q114">
        <v>85842</v>
      </c>
      <c r="R114">
        <v>4711.3</v>
      </c>
      <c r="S114">
        <v>1131654</v>
      </c>
      <c r="U114">
        <f t="shared" si="5"/>
        <v>0.1061010669856368</v>
      </c>
      <c r="V114">
        <f t="shared" si="6"/>
        <v>0.13875124716942619</v>
      </c>
      <c r="W114">
        <f t="shared" si="7"/>
        <v>0.19526619317152086</v>
      </c>
    </row>
    <row r="115" spans="1:25" x14ac:dyDescent="0.25">
      <c r="A115" t="s">
        <v>32</v>
      </c>
      <c r="B115" s="1">
        <v>2010</v>
      </c>
      <c r="C115">
        <v>0</v>
      </c>
      <c r="D115">
        <v>84491</v>
      </c>
      <c r="E115">
        <v>44848</v>
      </c>
      <c r="F115">
        <v>2324</v>
      </c>
      <c r="G115">
        <f t="shared" ref="G115:G141" si="8">E115+F115</f>
        <v>47172</v>
      </c>
      <c r="H115">
        <v>406560</v>
      </c>
      <c r="I115">
        <v>447700.5</v>
      </c>
      <c r="J115">
        <v>509661</v>
      </c>
      <c r="K115">
        <v>194634</v>
      </c>
      <c r="L115">
        <v>27736</v>
      </c>
      <c r="M115">
        <v>795603</v>
      </c>
      <c r="N115">
        <v>0.61</v>
      </c>
      <c r="O115">
        <v>-3702</v>
      </c>
      <c r="P115">
        <v>-0.45</v>
      </c>
      <c r="Q115">
        <v>0</v>
      </c>
      <c r="R115">
        <v>1368208</v>
      </c>
      <c r="S115">
        <v>764691</v>
      </c>
      <c r="U115">
        <f t="shared" ref="U115:U141" si="9">C115/I115</f>
        <v>0</v>
      </c>
      <c r="V115">
        <f t="shared" ref="V115:V141" si="10">D115/I115</f>
        <v>0.18872214795382181</v>
      </c>
      <c r="W115">
        <f t="shared" ref="W115:W141" si="11">G115/I115</f>
        <v>0.10536508223689721</v>
      </c>
    </row>
    <row r="116" spans="1:25" x14ac:dyDescent="0.25">
      <c r="A116" t="s">
        <v>32</v>
      </c>
      <c r="B116" s="1">
        <v>2011</v>
      </c>
      <c r="C116">
        <v>0</v>
      </c>
      <c r="D116">
        <v>81538</v>
      </c>
      <c r="E116">
        <v>48781</v>
      </c>
      <c r="F116">
        <v>1312</v>
      </c>
      <c r="G116">
        <f t="shared" si="8"/>
        <v>50093</v>
      </c>
      <c r="H116">
        <v>304920</v>
      </c>
      <c r="I116">
        <v>355740</v>
      </c>
      <c r="J116">
        <v>510055</v>
      </c>
      <c r="K116">
        <v>197109</v>
      </c>
      <c r="L116">
        <v>53035</v>
      </c>
      <c r="M116">
        <v>801134</v>
      </c>
      <c r="N116">
        <v>0.4</v>
      </c>
      <c r="O116">
        <v>-19666</v>
      </c>
      <c r="P116">
        <v>-2.46</v>
      </c>
      <c r="Q116">
        <v>0</v>
      </c>
      <c r="R116">
        <v>579593.9</v>
      </c>
      <c r="S116">
        <v>744709</v>
      </c>
      <c r="U116">
        <f t="shared" si="9"/>
        <v>0</v>
      </c>
      <c r="V116">
        <f t="shared" si="10"/>
        <v>0.22920672401191883</v>
      </c>
      <c r="W116">
        <f t="shared" si="11"/>
        <v>0.14081351548884016</v>
      </c>
    </row>
    <row r="117" spans="1:25" x14ac:dyDescent="0.25">
      <c r="A117" t="s">
        <v>32</v>
      </c>
      <c r="B117" s="1">
        <v>2012</v>
      </c>
      <c r="C117">
        <v>4355</v>
      </c>
      <c r="D117">
        <v>82872</v>
      </c>
      <c r="E117">
        <v>55882</v>
      </c>
      <c r="F117">
        <v>1318</v>
      </c>
      <c r="G117">
        <f t="shared" si="8"/>
        <v>57200</v>
      </c>
      <c r="H117">
        <v>324280</v>
      </c>
      <c r="I117">
        <v>314600</v>
      </c>
      <c r="J117">
        <v>484224</v>
      </c>
      <c r="K117">
        <v>210748</v>
      </c>
      <c r="L117">
        <v>46857</v>
      </c>
      <c r="M117">
        <v>769242</v>
      </c>
      <c r="N117">
        <v>0.5</v>
      </c>
      <c r="O117">
        <v>-7101</v>
      </c>
      <c r="P117">
        <v>-0.9</v>
      </c>
      <c r="Q117">
        <v>0</v>
      </c>
      <c r="R117">
        <v>1579585</v>
      </c>
      <c r="S117">
        <v>719548</v>
      </c>
      <c r="U117">
        <f t="shared" si="9"/>
        <v>1.384297520661157E-2</v>
      </c>
      <c r="V117">
        <f t="shared" si="10"/>
        <v>0.26342021614748889</v>
      </c>
      <c r="W117">
        <f t="shared" si="11"/>
        <v>0.18181818181818182</v>
      </c>
    </row>
    <row r="118" spans="1:25" x14ac:dyDescent="0.25">
      <c r="A118" t="s">
        <v>32</v>
      </c>
      <c r="B118" s="1">
        <v>2013</v>
      </c>
      <c r="C118">
        <v>9032</v>
      </c>
      <c r="D118">
        <v>70430</v>
      </c>
      <c r="E118">
        <v>81521</v>
      </c>
      <c r="F118">
        <v>0</v>
      </c>
      <c r="G118">
        <f t="shared" si="8"/>
        <v>81521</v>
      </c>
      <c r="H118">
        <v>579350</v>
      </c>
      <c r="I118">
        <v>451815</v>
      </c>
      <c r="J118">
        <v>456157</v>
      </c>
      <c r="K118">
        <v>213472</v>
      </c>
      <c r="L118">
        <v>38194</v>
      </c>
      <c r="M118">
        <v>736587</v>
      </c>
      <c r="N118">
        <v>0.49</v>
      </c>
      <c r="O118">
        <v>8174</v>
      </c>
      <c r="P118">
        <v>1.0900000000000001</v>
      </c>
      <c r="Q118">
        <v>0</v>
      </c>
      <c r="R118">
        <v>516554.3</v>
      </c>
      <c r="S118">
        <v>695241</v>
      </c>
      <c r="U118">
        <f t="shared" si="9"/>
        <v>1.9990482830361984E-2</v>
      </c>
      <c r="V118">
        <f t="shared" si="10"/>
        <v>0.15588238548963623</v>
      </c>
      <c r="W118">
        <f t="shared" si="11"/>
        <v>0.18043004326992243</v>
      </c>
    </row>
    <row r="119" spans="1:25" x14ac:dyDescent="0.25">
      <c r="A119" t="s">
        <v>32</v>
      </c>
      <c r="B119" s="1">
        <v>2014</v>
      </c>
      <c r="C119">
        <v>3470</v>
      </c>
      <c r="D119">
        <v>67965</v>
      </c>
      <c r="E119">
        <v>40170</v>
      </c>
      <c r="F119">
        <v>0</v>
      </c>
      <c r="G119">
        <f t="shared" si="8"/>
        <v>40170</v>
      </c>
      <c r="H119">
        <v>559019</v>
      </c>
      <c r="I119">
        <v>569184.5</v>
      </c>
      <c r="J119">
        <v>432263</v>
      </c>
      <c r="K119">
        <v>167525</v>
      </c>
      <c r="L119">
        <v>30356</v>
      </c>
      <c r="M119">
        <v>710684</v>
      </c>
      <c r="N119">
        <v>1.33</v>
      </c>
      <c r="O119">
        <v>14472</v>
      </c>
      <c r="P119">
        <v>2</v>
      </c>
      <c r="Q119">
        <v>0</v>
      </c>
      <c r="R119">
        <v>2116168</v>
      </c>
      <c r="S119">
        <v>677245</v>
      </c>
      <c r="U119">
        <f t="shared" si="9"/>
        <v>6.0964414877776891E-3</v>
      </c>
      <c r="V119">
        <f t="shared" si="10"/>
        <v>0.11940767888092525</v>
      </c>
      <c r="W119">
        <f t="shared" si="11"/>
        <v>7.0574655493956709E-2</v>
      </c>
    </row>
    <row r="120" spans="1:25" x14ac:dyDescent="0.25">
      <c r="A120" t="s">
        <v>32</v>
      </c>
      <c r="B120" s="1">
        <v>2015</v>
      </c>
      <c r="C120">
        <v>8936</v>
      </c>
      <c r="D120">
        <v>65905</v>
      </c>
      <c r="E120">
        <v>35223</v>
      </c>
      <c r="F120">
        <v>384</v>
      </c>
      <c r="G120">
        <f t="shared" si="8"/>
        <v>35607</v>
      </c>
      <c r="H120">
        <v>478516</v>
      </c>
      <c r="I120">
        <v>518767.5</v>
      </c>
      <c r="J120">
        <v>405216</v>
      </c>
      <c r="K120">
        <v>166394</v>
      </c>
      <c r="L120">
        <v>39780</v>
      </c>
      <c r="M120">
        <v>674859</v>
      </c>
      <c r="N120">
        <v>0.74</v>
      </c>
      <c r="O120">
        <v>15284</v>
      </c>
      <c r="P120">
        <v>2.21</v>
      </c>
      <c r="Q120">
        <v>0</v>
      </c>
      <c r="R120">
        <v>183233.3</v>
      </c>
      <c r="S120">
        <v>631708</v>
      </c>
      <c r="U120">
        <f t="shared" si="9"/>
        <v>1.7225442997103713E-2</v>
      </c>
      <c r="V120">
        <f t="shared" si="10"/>
        <v>0.1270414973952686</v>
      </c>
      <c r="W120">
        <f t="shared" si="11"/>
        <v>6.8637684511847791E-2</v>
      </c>
    </row>
    <row r="121" spans="1:25" x14ac:dyDescent="0.25">
      <c r="A121" t="s">
        <v>32</v>
      </c>
      <c r="B121" s="1">
        <v>2016</v>
      </c>
      <c r="C121">
        <v>10871</v>
      </c>
      <c r="D121">
        <v>72330</v>
      </c>
      <c r="E121">
        <v>2321</v>
      </c>
      <c r="F121">
        <v>74</v>
      </c>
      <c r="G121">
        <f t="shared" si="8"/>
        <v>2395</v>
      </c>
      <c r="H121">
        <v>387231</v>
      </c>
      <c r="I121">
        <v>432873.5</v>
      </c>
      <c r="J121">
        <v>387563</v>
      </c>
      <c r="K121">
        <v>148205</v>
      </c>
      <c r="L121">
        <v>42199</v>
      </c>
      <c r="M121">
        <v>635221</v>
      </c>
      <c r="N121">
        <v>0.81</v>
      </c>
      <c r="O121">
        <v>6480</v>
      </c>
      <c r="P121">
        <v>0.99</v>
      </c>
      <c r="Q121">
        <v>0</v>
      </c>
      <c r="R121">
        <v>84169.600000000006</v>
      </c>
      <c r="S121">
        <v>589214</v>
      </c>
      <c r="U121">
        <f t="shared" si="9"/>
        <v>2.511357244090941E-2</v>
      </c>
      <c r="V121">
        <f t="shared" si="10"/>
        <v>0.16709269567206123</v>
      </c>
      <c r="W121">
        <f t="shared" si="11"/>
        <v>5.5327942227925715E-3</v>
      </c>
    </row>
    <row r="122" spans="1:25" x14ac:dyDescent="0.25">
      <c r="A122" t="s">
        <v>32</v>
      </c>
      <c r="B122" s="1">
        <v>2017</v>
      </c>
      <c r="C122">
        <v>44942</v>
      </c>
      <c r="D122">
        <v>70530</v>
      </c>
      <c r="E122">
        <v>778</v>
      </c>
      <c r="F122">
        <v>0</v>
      </c>
      <c r="G122">
        <f t="shared" si="8"/>
        <v>778</v>
      </c>
      <c r="H122">
        <v>316964</v>
      </c>
      <c r="I122">
        <v>352097.5</v>
      </c>
      <c r="J122">
        <v>392387</v>
      </c>
      <c r="K122">
        <v>164717</v>
      </c>
      <c r="L122">
        <v>63808</v>
      </c>
      <c r="M122">
        <v>650155</v>
      </c>
      <c r="N122">
        <v>0.83</v>
      </c>
      <c r="O122">
        <v>-20365</v>
      </c>
      <c r="P122">
        <v>-3.17</v>
      </c>
      <c r="Q122">
        <v>27808</v>
      </c>
      <c r="R122">
        <v>50829.4</v>
      </c>
      <c r="S122">
        <v>554737</v>
      </c>
      <c r="U122">
        <f t="shared" si="9"/>
        <v>0.12764078131767478</v>
      </c>
      <c r="V122">
        <f t="shared" si="10"/>
        <v>0.20031383352622498</v>
      </c>
      <c r="W122">
        <f t="shared" si="11"/>
        <v>2.2096152344166032E-3</v>
      </c>
    </row>
    <row r="123" spans="1:25" x14ac:dyDescent="0.25">
      <c r="A123" t="s">
        <v>32</v>
      </c>
      <c r="B123" s="1">
        <v>2018</v>
      </c>
      <c r="C123">
        <v>42302</v>
      </c>
      <c r="D123">
        <v>93532</v>
      </c>
      <c r="E123">
        <v>11909</v>
      </c>
      <c r="F123">
        <v>0</v>
      </c>
      <c r="G123">
        <f t="shared" si="8"/>
        <v>11909</v>
      </c>
      <c r="H123">
        <v>327026</v>
      </c>
      <c r="I123">
        <v>321995</v>
      </c>
      <c r="J123">
        <v>373499</v>
      </c>
      <c r="K123">
        <v>203039</v>
      </c>
      <c r="L123">
        <v>59786</v>
      </c>
      <c r="M123">
        <v>665741</v>
      </c>
      <c r="N123">
        <v>0.76</v>
      </c>
      <c r="O123">
        <v>20657</v>
      </c>
      <c r="P123">
        <v>3.14</v>
      </c>
      <c r="Q123">
        <v>22014</v>
      </c>
      <c r="R123">
        <v>199268.8</v>
      </c>
      <c r="S123">
        <v>579995</v>
      </c>
      <c r="U123">
        <f t="shared" si="9"/>
        <v>0.1313747107874346</v>
      </c>
      <c r="V123">
        <f t="shared" si="10"/>
        <v>0.29047656019503409</v>
      </c>
      <c r="W123">
        <f t="shared" si="11"/>
        <v>3.6985046351651424E-2</v>
      </c>
    </row>
    <row r="124" spans="1:25" x14ac:dyDescent="0.25">
      <c r="A124" t="s">
        <v>32</v>
      </c>
      <c r="B124" s="1">
        <v>2010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t="s">
        <v>32</v>
      </c>
      <c r="B125" s="1">
        <v>2011</v>
      </c>
      <c r="C125">
        <v>1278</v>
      </c>
      <c r="D125">
        <v>15975</v>
      </c>
      <c r="E125">
        <v>37678</v>
      </c>
      <c r="F125">
        <v>0</v>
      </c>
      <c r="G125">
        <f t="shared" si="8"/>
        <v>37678</v>
      </c>
      <c r="H125">
        <v>124416</v>
      </c>
      <c r="I125">
        <v>142992</v>
      </c>
      <c r="J125">
        <v>14062</v>
      </c>
      <c r="K125">
        <v>70904</v>
      </c>
      <c r="L125">
        <v>58947</v>
      </c>
      <c r="M125">
        <v>372403</v>
      </c>
      <c r="N125">
        <v>0.48</v>
      </c>
      <c r="O125">
        <v>-486</v>
      </c>
      <c r="P125">
        <v>-0.04</v>
      </c>
      <c r="Q125">
        <v>0</v>
      </c>
      <c r="R125">
        <v>6106.2</v>
      </c>
      <c r="S125">
        <v>303738</v>
      </c>
      <c r="U125">
        <f t="shared" si="9"/>
        <v>8.9375629405840894E-3</v>
      </c>
      <c r="V125">
        <f t="shared" si="10"/>
        <v>0.11171953675730111</v>
      </c>
      <c r="W125">
        <f t="shared" si="11"/>
        <v>0.26349725858789302</v>
      </c>
    </row>
    <row r="126" spans="1:25" x14ac:dyDescent="0.25">
      <c r="A126" t="s">
        <v>32</v>
      </c>
      <c r="B126" s="1">
        <v>2012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t="s">
        <v>32</v>
      </c>
      <c r="B127" s="1">
        <v>2013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t="s">
        <v>32</v>
      </c>
      <c r="B128" s="1">
        <v>2014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t="s">
        <v>32</v>
      </c>
      <c r="B129" s="1">
        <v>2015</v>
      </c>
      <c r="C129">
        <v>6689</v>
      </c>
      <c r="D129">
        <v>16168</v>
      </c>
      <c r="E129">
        <v>51447</v>
      </c>
      <c r="F129">
        <v>0</v>
      </c>
      <c r="G129">
        <f t="shared" si="8"/>
        <v>51447</v>
      </c>
      <c r="H129">
        <v>214272</v>
      </c>
      <c r="I129">
        <v>162000</v>
      </c>
      <c r="J129">
        <v>34904</v>
      </c>
      <c r="K129">
        <v>87042</v>
      </c>
      <c r="L129">
        <v>64036</v>
      </c>
      <c r="M129">
        <v>512874</v>
      </c>
      <c r="N129">
        <v>0.28999999999999998</v>
      </c>
      <c r="O129">
        <v>23096</v>
      </c>
      <c r="P129">
        <v>4.62</v>
      </c>
      <c r="Q129">
        <v>0</v>
      </c>
      <c r="R129">
        <v>1039.4000000000001</v>
      </c>
      <c r="S129">
        <v>437905</v>
      </c>
      <c r="U129">
        <f t="shared" si="9"/>
        <v>4.1290123456790125E-2</v>
      </c>
      <c r="V129">
        <f t="shared" si="10"/>
        <v>9.9802469135802471E-2</v>
      </c>
      <c r="W129">
        <f t="shared" si="11"/>
        <v>0.31757407407407406</v>
      </c>
    </row>
    <row r="130" spans="1:25" x14ac:dyDescent="0.25">
      <c r="A130" t="s">
        <v>32</v>
      </c>
      <c r="B130" s="1">
        <v>2016</v>
      </c>
      <c r="C130">
        <v>0</v>
      </c>
      <c r="D130">
        <v>9840</v>
      </c>
      <c r="E130">
        <v>49494</v>
      </c>
      <c r="F130">
        <v>0</v>
      </c>
      <c r="G130">
        <f t="shared" si="8"/>
        <v>49494</v>
      </c>
      <c r="H130">
        <v>298080</v>
      </c>
      <c r="I130">
        <v>256176</v>
      </c>
      <c r="J130">
        <v>13947</v>
      </c>
      <c r="K130">
        <v>66862</v>
      </c>
      <c r="L130">
        <v>28522</v>
      </c>
      <c r="M130">
        <v>482634</v>
      </c>
      <c r="N130">
        <v>0.43</v>
      </c>
      <c r="O130">
        <v>11266</v>
      </c>
      <c r="P130">
        <v>2.2599999999999998</v>
      </c>
      <c r="Q130" t="s">
        <v>1</v>
      </c>
      <c r="R130">
        <v>357.8</v>
      </c>
      <c r="S130">
        <v>450365</v>
      </c>
      <c r="U130">
        <f t="shared" si="9"/>
        <v>0</v>
      </c>
      <c r="V130">
        <f t="shared" si="10"/>
        <v>3.8411092373992879E-2</v>
      </c>
      <c r="W130">
        <f t="shared" si="11"/>
        <v>0.19320311036162638</v>
      </c>
    </row>
    <row r="131" spans="1:25" x14ac:dyDescent="0.25">
      <c r="A131" t="s">
        <v>32</v>
      </c>
      <c r="B131" s="1">
        <v>2017</v>
      </c>
      <c r="C131">
        <v>0</v>
      </c>
      <c r="D131">
        <v>11535</v>
      </c>
      <c r="E131">
        <v>43784</v>
      </c>
      <c r="F131">
        <v>1717</v>
      </c>
      <c r="G131">
        <f t="shared" si="8"/>
        <v>45501</v>
      </c>
      <c r="H131">
        <v>293760</v>
      </c>
      <c r="I131">
        <v>295920</v>
      </c>
      <c r="J131">
        <v>13933</v>
      </c>
      <c r="K131">
        <v>64780</v>
      </c>
      <c r="L131">
        <v>31227</v>
      </c>
      <c r="M131">
        <v>415307</v>
      </c>
      <c r="N131">
        <v>0.73</v>
      </c>
      <c r="O131">
        <v>1180</v>
      </c>
      <c r="P131">
        <v>0.26</v>
      </c>
      <c r="Q131">
        <v>0</v>
      </c>
      <c r="R131">
        <v>42.4</v>
      </c>
      <c r="S131">
        <v>380818</v>
      </c>
      <c r="U131">
        <f t="shared" si="9"/>
        <v>0</v>
      </c>
      <c r="V131">
        <f t="shared" si="10"/>
        <v>3.8980129764801301E-2</v>
      </c>
      <c r="W131">
        <f t="shared" si="11"/>
        <v>0.15376115166261151</v>
      </c>
    </row>
    <row r="132" spans="1:25" x14ac:dyDescent="0.25">
      <c r="A132" t="s">
        <v>32</v>
      </c>
      <c r="B132" s="1">
        <v>2018</v>
      </c>
      <c r="C132">
        <v>112</v>
      </c>
      <c r="D132">
        <v>13753</v>
      </c>
      <c r="E132">
        <v>38700</v>
      </c>
      <c r="F132">
        <v>1496</v>
      </c>
      <c r="G132">
        <f t="shared" si="8"/>
        <v>40196</v>
      </c>
      <c r="H132">
        <v>164160</v>
      </c>
      <c r="I132">
        <v>228960</v>
      </c>
      <c r="J132">
        <v>13243</v>
      </c>
      <c r="K132">
        <v>58501</v>
      </c>
      <c r="L132">
        <v>31396</v>
      </c>
      <c r="M132">
        <v>384586</v>
      </c>
      <c r="N132">
        <v>0.74</v>
      </c>
      <c r="O132">
        <v>-7641</v>
      </c>
      <c r="P132">
        <v>-1.91</v>
      </c>
      <c r="Q132">
        <v>0</v>
      </c>
      <c r="R132">
        <v>87</v>
      </c>
      <c r="S132">
        <v>349833</v>
      </c>
      <c r="U132">
        <f t="shared" si="9"/>
        <v>4.8916841369671556E-4</v>
      </c>
      <c r="V132">
        <f t="shared" si="10"/>
        <v>6.0067260656883295E-2</v>
      </c>
      <c r="W132">
        <f t="shared" si="11"/>
        <v>0.17555904961565338</v>
      </c>
    </row>
    <row r="133" spans="1:25" x14ac:dyDescent="0.25">
      <c r="A133" t="s">
        <v>33</v>
      </c>
      <c r="B133" s="1">
        <v>2010</v>
      </c>
      <c r="C133">
        <v>62029</v>
      </c>
      <c r="D133">
        <v>80574</v>
      </c>
      <c r="E133">
        <v>86705</v>
      </c>
      <c r="F133">
        <v>936</v>
      </c>
      <c r="G133">
        <f t="shared" si="8"/>
        <v>87641</v>
      </c>
      <c r="H133">
        <v>691162</v>
      </c>
      <c r="I133">
        <v>565070</v>
      </c>
      <c r="J133">
        <v>363448</v>
      </c>
      <c r="K133">
        <v>211711</v>
      </c>
      <c r="L133">
        <v>92822</v>
      </c>
      <c r="M133">
        <v>929846</v>
      </c>
      <c r="N133">
        <v>0.71</v>
      </c>
      <c r="O133">
        <v>83062</v>
      </c>
      <c r="P133">
        <v>9.44</v>
      </c>
      <c r="Q133">
        <v>47688</v>
      </c>
      <c r="R133">
        <v>186907.2</v>
      </c>
      <c r="S133">
        <v>781475</v>
      </c>
      <c r="U133">
        <f t="shared" si="9"/>
        <v>0.10977224060735838</v>
      </c>
      <c r="V133">
        <f t="shared" si="10"/>
        <v>0.14259118339320792</v>
      </c>
      <c r="W133">
        <f t="shared" si="11"/>
        <v>0.15509759852761604</v>
      </c>
    </row>
    <row r="134" spans="1:25" x14ac:dyDescent="0.25">
      <c r="A134" t="s">
        <v>33</v>
      </c>
      <c r="B134" s="1">
        <v>2011</v>
      </c>
      <c r="C134">
        <v>94333</v>
      </c>
      <c r="D134">
        <v>83087</v>
      </c>
      <c r="E134">
        <v>64822</v>
      </c>
      <c r="F134">
        <v>67</v>
      </c>
      <c r="G134">
        <f t="shared" si="8"/>
        <v>64889</v>
      </c>
      <c r="H134">
        <v>747200</v>
      </c>
      <c r="I134">
        <v>719181</v>
      </c>
      <c r="J134">
        <v>442004</v>
      </c>
      <c r="K134">
        <v>197889</v>
      </c>
      <c r="L134">
        <v>144339</v>
      </c>
      <c r="M134">
        <v>929368</v>
      </c>
      <c r="N134">
        <v>0.83</v>
      </c>
      <c r="O134">
        <v>71173</v>
      </c>
      <c r="P134">
        <v>7.71</v>
      </c>
      <c r="Q134">
        <v>70334</v>
      </c>
      <c r="R134">
        <v>28936.7</v>
      </c>
      <c r="S134">
        <v>706531</v>
      </c>
      <c r="U134">
        <f t="shared" si="9"/>
        <v>0.13116725831188533</v>
      </c>
      <c r="V134">
        <f t="shared" si="10"/>
        <v>0.11553002651627337</v>
      </c>
      <c r="W134">
        <f t="shared" si="11"/>
        <v>9.0226243463050332E-2</v>
      </c>
    </row>
    <row r="135" spans="1:25" x14ac:dyDescent="0.25">
      <c r="A135" t="s">
        <v>33</v>
      </c>
      <c r="B135" s="1">
        <v>2012</v>
      </c>
      <c r="C135">
        <v>91676</v>
      </c>
      <c r="D135">
        <v>99500</v>
      </c>
      <c r="E135">
        <v>37944</v>
      </c>
      <c r="F135">
        <v>251</v>
      </c>
      <c r="G135">
        <f t="shared" si="8"/>
        <v>38195</v>
      </c>
      <c r="H135">
        <v>630448</v>
      </c>
      <c r="I135">
        <v>688824</v>
      </c>
      <c r="J135">
        <v>489133</v>
      </c>
      <c r="K135">
        <v>180033</v>
      </c>
      <c r="L135">
        <v>191005</v>
      </c>
      <c r="M135">
        <v>977440</v>
      </c>
      <c r="N135">
        <v>1.01</v>
      </c>
      <c r="O135">
        <v>39606</v>
      </c>
      <c r="P135">
        <v>4.1500000000000004</v>
      </c>
      <c r="Q135">
        <v>44560</v>
      </c>
      <c r="R135">
        <v>24312.6</v>
      </c>
      <c r="S135">
        <v>733519</v>
      </c>
      <c r="U135">
        <f t="shared" si="9"/>
        <v>0.1330906007920746</v>
      </c>
      <c r="V135">
        <f t="shared" si="10"/>
        <v>0.14444909004332021</v>
      </c>
      <c r="W135">
        <f t="shared" si="11"/>
        <v>5.5449577831202163E-2</v>
      </c>
    </row>
    <row r="136" spans="1:25" x14ac:dyDescent="0.25">
      <c r="A136" t="s">
        <v>33</v>
      </c>
      <c r="B136" s="1">
        <v>2013</v>
      </c>
      <c r="C136">
        <v>211047</v>
      </c>
      <c r="D136">
        <v>105278</v>
      </c>
      <c r="E136">
        <v>51876</v>
      </c>
      <c r="F136">
        <v>49</v>
      </c>
      <c r="G136">
        <f t="shared" si="8"/>
        <v>51925</v>
      </c>
      <c r="H136">
        <v>770552</v>
      </c>
      <c r="I136">
        <v>700500</v>
      </c>
      <c r="J136">
        <v>539938</v>
      </c>
      <c r="K136">
        <v>248089</v>
      </c>
      <c r="L136">
        <v>251716</v>
      </c>
      <c r="M136">
        <v>1244537</v>
      </c>
      <c r="N136">
        <v>0.72</v>
      </c>
      <c r="O136">
        <v>56034</v>
      </c>
      <c r="P136">
        <v>5.04</v>
      </c>
      <c r="Q136">
        <v>98816</v>
      </c>
      <c r="R136">
        <v>63235.1</v>
      </c>
      <c r="S136">
        <v>884603</v>
      </c>
      <c r="U136">
        <f t="shared" si="9"/>
        <v>0.30128051391862953</v>
      </c>
      <c r="V136">
        <f t="shared" si="10"/>
        <v>0.15028979300499642</v>
      </c>
      <c r="W136">
        <f t="shared" si="11"/>
        <v>7.4125624553890074E-2</v>
      </c>
    </row>
    <row r="137" spans="1:25" x14ac:dyDescent="0.25">
      <c r="A137" t="s">
        <v>33</v>
      </c>
      <c r="B137" s="1">
        <v>2014</v>
      </c>
      <c r="C137">
        <v>233535</v>
      </c>
      <c r="D137">
        <v>96872</v>
      </c>
      <c r="E137">
        <v>73409</v>
      </c>
      <c r="F137">
        <v>42</v>
      </c>
      <c r="G137">
        <f t="shared" si="8"/>
        <v>73451</v>
      </c>
      <c r="H137">
        <v>735526</v>
      </c>
      <c r="I137">
        <v>753039</v>
      </c>
      <c r="J137">
        <v>564735</v>
      </c>
      <c r="K137">
        <v>264016</v>
      </c>
      <c r="L137">
        <v>279970</v>
      </c>
      <c r="M137">
        <v>1256067</v>
      </c>
      <c r="N137">
        <v>0.94</v>
      </c>
      <c r="O137">
        <v>39537</v>
      </c>
      <c r="P137">
        <v>3.16</v>
      </c>
      <c r="Q137">
        <v>71825</v>
      </c>
      <c r="R137">
        <v>39656.300000000003</v>
      </c>
      <c r="S137">
        <v>893723</v>
      </c>
      <c r="U137">
        <f t="shared" si="9"/>
        <v>0.31012338006398077</v>
      </c>
      <c r="V137">
        <f t="shared" si="10"/>
        <v>0.12864141166659362</v>
      </c>
      <c r="W137">
        <f t="shared" si="11"/>
        <v>9.7539436868475604E-2</v>
      </c>
    </row>
    <row r="138" spans="1:25" x14ac:dyDescent="0.25">
      <c r="A138" t="s">
        <v>33</v>
      </c>
      <c r="B138" s="1">
        <v>2015</v>
      </c>
      <c r="C138">
        <v>176258</v>
      </c>
      <c r="D138">
        <v>78485</v>
      </c>
      <c r="E138">
        <v>57692</v>
      </c>
      <c r="F138">
        <v>25</v>
      </c>
      <c r="G138">
        <f t="shared" si="8"/>
        <v>57717</v>
      </c>
      <c r="H138">
        <v>705221</v>
      </c>
      <c r="I138">
        <v>720373.5</v>
      </c>
      <c r="J138">
        <v>551401</v>
      </c>
      <c r="K138">
        <v>259979</v>
      </c>
      <c r="L138">
        <v>162006</v>
      </c>
      <c r="M138">
        <v>1141043</v>
      </c>
      <c r="N138">
        <v>0.86</v>
      </c>
      <c r="O138">
        <v>20017</v>
      </c>
      <c r="P138">
        <v>1.67</v>
      </c>
      <c r="Q138">
        <v>121789</v>
      </c>
      <c r="R138">
        <v>29819.8</v>
      </c>
      <c r="S138">
        <v>847025</v>
      </c>
      <c r="U138">
        <f t="shared" si="9"/>
        <v>0.2446758521794597</v>
      </c>
      <c r="V138">
        <f t="shared" si="10"/>
        <v>0.10895042641074387</v>
      </c>
      <c r="W138">
        <f t="shared" si="11"/>
        <v>8.0120937263794406E-2</v>
      </c>
    </row>
    <row r="139" spans="1:25" x14ac:dyDescent="0.25">
      <c r="A139" t="s">
        <v>33</v>
      </c>
      <c r="B139" s="1">
        <v>2016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t="s">
        <v>33</v>
      </c>
      <c r="B140" s="1">
        <v>2017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t="s">
        <v>33</v>
      </c>
      <c r="B141" s="1">
        <v>2018</v>
      </c>
      <c r="C141">
        <v>155234</v>
      </c>
      <c r="D141">
        <v>42333</v>
      </c>
      <c r="E141">
        <v>51710</v>
      </c>
      <c r="F141">
        <v>26</v>
      </c>
      <c r="G141">
        <f t="shared" si="8"/>
        <v>51736</v>
      </c>
      <c r="H141">
        <v>540170</v>
      </c>
      <c r="I141">
        <v>545171.5</v>
      </c>
      <c r="J141">
        <v>561936</v>
      </c>
      <c r="K141">
        <v>228719</v>
      </c>
      <c r="L141">
        <v>156028</v>
      </c>
      <c r="M141">
        <v>1030092</v>
      </c>
      <c r="N141">
        <v>0.68</v>
      </c>
      <c r="O141">
        <v>20834</v>
      </c>
      <c r="P141">
        <v>1.95</v>
      </c>
      <c r="Q141">
        <v>109568</v>
      </c>
      <c r="R141">
        <v>3129.3</v>
      </c>
      <c r="S141">
        <v>755229</v>
      </c>
      <c r="U141">
        <f t="shared" si="9"/>
        <v>0.2847434247755064</v>
      </c>
      <c r="V141">
        <f t="shared" si="10"/>
        <v>7.7650794291337685E-2</v>
      </c>
      <c r="W141">
        <f t="shared" si="11"/>
        <v>9.4898577786989971E-2</v>
      </c>
    </row>
  </sheetData>
  <mergeCells count="1">
    <mergeCell ref="U6:W6"/>
  </mergeCells>
  <dataValidations count="1">
    <dataValidation allowBlank="1" showErrorMessage="1" promptTitle="TRAFO" prompt="$B$4:$QY$17" sqref="B4"/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Y109"/>
  <sheetViews>
    <sheetView topLeftCell="G1" zoomScaleNormal="100" workbookViewId="0">
      <selection activeCell="U6" sqref="U6:W6"/>
    </sheetView>
  </sheetViews>
  <sheetFormatPr baseColWidth="10" defaultRowHeight="15" x14ac:dyDescent="0.25"/>
  <sheetData>
    <row r="4" spans="1:25" x14ac:dyDescent="0.25">
      <c r="B4" s="1"/>
    </row>
    <row r="5" spans="1:25" x14ac:dyDescent="0.25">
      <c r="B5" s="1"/>
    </row>
    <row r="6" spans="1:25" x14ac:dyDescent="0.25">
      <c r="B6" s="1"/>
      <c r="U6" s="21" t="s">
        <v>78</v>
      </c>
      <c r="V6" s="21"/>
      <c r="W6" s="21"/>
      <c r="Y6" t="s">
        <v>77</v>
      </c>
    </row>
    <row r="7" spans="1:25" x14ac:dyDescent="0.25">
      <c r="A7" t="s">
        <v>0</v>
      </c>
      <c r="B7" s="1" t="s">
        <v>44</v>
      </c>
      <c r="C7" t="s">
        <v>66</v>
      </c>
      <c r="D7" t="s">
        <v>67</v>
      </c>
      <c r="E7" t="s">
        <v>68</v>
      </c>
      <c r="F7" t="s">
        <v>43</v>
      </c>
      <c r="G7" t="s">
        <v>76</v>
      </c>
      <c r="H7" t="s">
        <v>69</v>
      </c>
      <c r="I7" t="s">
        <v>36</v>
      </c>
      <c r="J7" t="s">
        <v>70</v>
      </c>
      <c r="K7" t="s">
        <v>71</v>
      </c>
      <c r="L7" t="s">
        <v>72</v>
      </c>
      <c r="M7" t="s">
        <v>73</v>
      </c>
      <c r="N7" t="s">
        <v>13</v>
      </c>
      <c r="O7" t="s">
        <v>74</v>
      </c>
      <c r="P7" t="s">
        <v>75</v>
      </c>
      <c r="Q7" t="s">
        <v>16</v>
      </c>
      <c r="R7" t="s">
        <v>17</v>
      </c>
      <c r="S7" t="s">
        <v>18</v>
      </c>
      <c r="U7" t="s">
        <v>38</v>
      </c>
      <c r="V7" t="s">
        <v>39</v>
      </c>
      <c r="W7" t="s">
        <v>40</v>
      </c>
    </row>
    <row r="8" spans="1:25" x14ac:dyDescent="0.25">
      <c r="A8" t="s">
        <v>46</v>
      </c>
      <c r="B8" s="1">
        <v>2010</v>
      </c>
      <c r="C8">
        <v>6135</v>
      </c>
      <c r="D8">
        <v>14893</v>
      </c>
      <c r="E8">
        <v>4699</v>
      </c>
      <c r="F8">
        <v>0</v>
      </c>
      <c r="G8">
        <f t="shared" ref="G8:G29" si="0">E8+F8</f>
        <v>4699</v>
      </c>
      <c r="H8">
        <v>75535</v>
      </c>
      <c r="I8">
        <v>61425</v>
      </c>
      <c r="J8">
        <v>8586</v>
      </c>
      <c r="K8">
        <v>29546</v>
      </c>
      <c r="L8">
        <v>13904</v>
      </c>
      <c r="M8">
        <v>38853</v>
      </c>
      <c r="N8">
        <v>3.04</v>
      </c>
      <c r="O8">
        <v>2694</v>
      </c>
      <c r="P8">
        <v>5.98</v>
      </c>
      <c r="Q8">
        <v>4066</v>
      </c>
      <c r="R8">
        <v>16293.6</v>
      </c>
      <c r="S8">
        <v>20493</v>
      </c>
      <c r="U8">
        <f t="shared" ref="U8:U40" si="1">C8/I8</f>
        <v>9.9877899877899884E-2</v>
      </c>
      <c r="V8">
        <f t="shared" ref="V8:V40" si="2">D8/I8</f>
        <v>0.24245828245828246</v>
      </c>
      <c r="W8">
        <f t="shared" ref="W8:W40" si="3">G8/I8</f>
        <v>7.6499796499796505E-2</v>
      </c>
      <c r="Y8" t="str">
        <f t="shared" ref="Y8:Y40" si="4">IF(AND(U8&lt;0.33,V8&lt;0.33,W8&lt;0.33),"YES","NO")</f>
        <v>YES</v>
      </c>
    </row>
    <row r="9" spans="1:25" x14ac:dyDescent="0.25">
      <c r="A9" t="s">
        <v>46</v>
      </c>
      <c r="B9" s="1">
        <v>2011</v>
      </c>
      <c r="C9">
        <v>7887</v>
      </c>
      <c r="D9">
        <v>15504</v>
      </c>
      <c r="E9">
        <v>2081</v>
      </c>
      <c r="F9">
        <v>0</v>
      </c>
      <c r="G9">
        <f t="shared" si="0"/>
        <v>2081</v>
      </c>
      <c r="H9">
        <v>63320</v>
      </c>
      <c r="I9">
        <v>69427.5</v>
      </c>
      <c r="J9">
        <v>9706</v>
      </c>
      <c r="K9">
        <v>29327</v>
      </c>
      <c r="L9">
        <v>15845</v>
      </c>
      <c r="M9">
        <v>39591</v>
      </c>
      <c r="N9">
        <v>3.31</v>
      </c>
      <c r="O9">
        <v>2046</v>
      </c>
      <c r="P9">
        <v>4.34</v>
      </c>
      <c r="Q9">
        <v>2919</v>
      </c>
      <c r="R9">
        <v>6177.9</v>
      </c>
      <c r="S9">
        <v>20574</v>
      </c>
      <c r="U9">
        <f t="shared" si="1"/>
        <v>0.11360051852652048</v>
      </c>
      <c r="V9">
        <f t="shared" si="2"/>
        <v>0.22331208814950848</v>
      </c>
      <c r="W9">
        <f t="shared" si="3"/>
        <v>2.9973713586115013E-2</v>
      </c>
      <c r="Y9" t="str">
        <f t="shared" si="4"/>
        <v>YES</v>
      </c>
    </row>
    <row r="10" spans="1:25" x14ac:dyDescent="0.25">
      <c r="A10" t="s">
        <v>46</v>
      </c>
      <c r="B10" s="1">
        <v>2012</v>
      </c>
      <c r="C10">
        <v>13096</v>
      </c>
      <c r="D10">
        <v>17602</v>
      </c>
      <c r="E10">
        <v>2485</v>
      </c>
      <c r="F10">
        <v>0</v>
      </c>
      <c r="G10">
        <f t="shared" si="0"/>
        <v>2485</v>
      </c>
      <c r="H10">
        <v>55598</v>
      </c>
      <c r="I10">
        <v>59459</v>
      </c>
      <c r="J10">
        <v>10217</v>
      </c>
      <c r="K10" t="s">
        <v>1</v>
      </c>
      <c r="L10">
        <v>18850</v>
      </c>
      <c r="M10">
        <v>43567</v>
      </c>
      <c r="N10">
        <v>3.07</v>
      </c>
      <c r="O10">
        <v>2430</v>
      </c>
      <c r="P10">
        <v>5.19</v>
      </c>
      <c r="Q10">
        <v>2967</v>
      </c>
      <c r="R10">
        <v>2527.4</v>
      </c>
      <c r="S10">
        <v>21433</v>
      </c>
      <c r="U10">
        <f t="shared" si="1"/>
        <v>0.2202526110429035</v>
      </c>
      <c r="V10">
        <f t="shared" si="2"/>
        <v>0.2960359239139575</v>
      </c>
      <c r="W10">
        <f t="shared" si="3"/>
        <v>4.1793504767991388E-2</v>
      </c>
      <c r="Y10" t="str">
        <f t="shared" si="4"/>
        <v>YES</v>
      </c>
    </row>
    <row r="11" spans="1:25" x14ac:dyDescent="0.25">
      <c r="A11" t="s">
        <v>46</v>
      </c>
      <c r="B11" s="1">
        <v>2013</v>
      </c>
      <c r="C11">
        <v>11343</v>
      </c>
      <c r="D11">
        <v>15105</v>
      </c>
      <c r="E11">
        <v>2743</v>
      </c>
      <c r="F11">
        <v>0</v>
      </c>
      <c r="G11">
        <f t="shared" si="0"/>
        <v>2743</v>
      </c>
      <c r="H11">
        <v>39733</v>
      </c>
      <c r="I11">
        <v>47665.5</v>
      </c>
      <c r="J11">
        <v>9711</v>
      </c>
      <c r="K11">
        <v>33505</v>
      </c>
      <c r="L11">
        <v>19642</v>
      </c>
      <c r="M11">
        <v>43952</v>
      </c>
      <c r="N11">
        <v>2.14</v>
      </c>
      <c r="O11">
        <v>2997</v>
      </c>
      <c r="P11">
        <v>5.83</v>
      </c>
      <c r="Q11">
        <v>1866</v>
      </c>
      <c r="R11">
        <v>1738.1</v>
      </c>
      <c r="S11">
        <v>22116</v>
      </c>
      <c r="U11">
        <f t="shared" si="1"/>
        <v>0.23797085942662932</v>
      </c>
      <c r="V11">
        <f t="shared" si="2"/>
        <v>0.31689586808068732</v>
      </c>
      <c r="W11">
        <f t="shared" si="3"/>
        <v>5.7546863035109252E-2</v>
      </c>
      <c r="Y11" t="str">
        <f t="shared" si="4"/>
        <v>YES</v>
      </c>
    </row>
    <row r="12" spans="1:25" x14ac:dyDescent="0.25">
      <c r="A12" t="s">
        <v>46</v>
      </c>
      <c r="B12" s="1">
        <v>2014</v>
      </c>
    </row>
    <row r="13" spans="1:25" x14ac:dyDescent="0.25">
      <c r="A13" t="s">
        <v>46</v>
      </c>
      <c r="B13" s="1">
        <v>2015</v>
      </c>
    </row>
    <row r="14" spans="1:25" x14ac:dyDescent="0.25">
      <c r="A14" t="s">
        <v>46</v>
      </c>
      <c r="B14" s="1">
        <v>2016</v>
      </c>
    </row>
    <row r="15" spans="1:25" x14ac:dyDescent="0.25">
      <c r="A15" t="s">
        <v>46</v>
      </c>
      <c r="B15" s="1">
        <v>2017</v>
      </c>
    </row>
    <row r="16" spans="1:25" x14ac:dyDescent="0.25">
      <c r="A16" t="s">
        <v>46</v>
      </c>
      <c r="B16" s="1">
        <v>2018</v>
      </c>
    </row>
    <row r="17" spans="1:25" x14ac:dyDescent="0.25">
      <c r="A17" t="s">
        <v>49</v>
      </c>
      <c r="B17" s="1">
        <v>2010</v>
      </c>
      <c r="C17">
        <v>103001</v>
      </c>
      <c r="D17">
        <v>96107</v>
      </c>
      <c r="E17">
        <v>105733</v>
      </c>
      <c r="F17">
        <v>8756</v>
      </c>
      <c r="G17">
        <f t="shared" si="0"/>
        <v>114489</v>
      </c>
      <c r="H17">
        <v>761890</v>
      </c>
      <c r="I17">
        <v>726745</v>
      </c>
      <c r="J17">
        <v>285078</v>
      </c>
      <c r="K17">
        <v>358842</v>
      </c>
      <c r="L17">
        <v>154958</v>
      </c>
      <c r="M17">
        <v>687069</v>
      </c>
      <c r="N17">
        <v>2.2400000000000002</v>
      </c>
      <c r="O17">
        <v>103415</v>
      </c>
      <c r="P17">
        <v>11.4</v>
      </c>
      <c r="Q17">
        <v>49135</v>
      </c>
      <c r="R17">
        <v>11075.5</v>
      </c>
      <c r="S17">
        <v>364651</v>
      </c>
      <c r="U17">
        <f t="shared" si="1"/>
        <v>0.14172921726327667</v>
      </c>
      <c r="V17">
        <f t="shared" si="2"/>
        <v>0.13224308388774605</v>
      </c>
      <c r="W17">
        <f t="shared" si="3"/>
        <v>0.15753668755890993</v>
      </c>
      <c r="Y17" t="str">
        <f t="shared" si="4"/>
        <v>YES</v>
      </c>
    </row>
    <row r="18" spans="1:25" x14ac:dyDescent="0.25">
      <c r="A18" t="s">
        <v>49</v>
      </c>
      <c r="B18" s="1">
        <v>2011</v>
      </c>
      <c r="C18">
        <v>82902</v>
      </c>
      <c r="D18">
        <v>107350</v>
      </c>
      <c r="E18">
        <v>101107</v>
      </c>
      <c r="F18">
        <v>0</v>
      </c>
      <c r="G18">
        <f t="shared" si="0"/>
        <v>101107</v>
      </c>
      <c r="H18">
        <v>858000</v>
      </c>
      <c r="I18">
        <v>809945</v>
      </c>
      <c r="J18">
        <v>309307</v>
      </c>
      <c r="K18">
        <v>361442</v>
      </c>
      <c r="L18">
        <v>162373</v>
      </c>
      <c r="M18">
        <v>712609</v>
      </c>
      <c r="N18">
        <v>1.84</v>
      </c>
      <c r="O18">
        <v>107175</v>
      </c>
      <c r="P18">
        <v>11.41</v>
      </c>
      <c r="Q18">
        <v>36411</v>
      </c>
      <c r="R18">
        <v>11379.9</v>
      </c>
      <c r="S18">
        <v>399087</v>
      </c>
      <c r="U18">
        <f t="shared" si="1"/>
        <v>0.10235509818567927</v>
      </c>
      <c r="V18">
        <f t="shared" si="2"/>
        <v>0.13253986381791355</v>
      </c>
      <c r="W18">
        <f t="shared" si="3"/>
        <v>0.12483193303248986</v>
      </c>
      <c r="Y18" t="str">
        <f t="shared" si="4"/>
        <v>YES</v>
      </c>
    </row>
    <row r="19" spans="1:25" x14ac:dyDescent="0.25">
      <c r="A19" t="s">
        <v>49</v>
      </c>
      <c r="B19" s="1">
        <v>2012</v>
      </c>
      <c r="C19">
        <v>59894</v>
      </c>
      <c r="D19">
        <v>100314</v>
      </c>
      <c r="E19">
        <v>104511</v>
      </c>
      <c r="F19">
        <v>0</v>
      </c>
      <c r="G19">
        <f t="shared" si="0"/>
        <v>104511</v>
      </c>
      <c r="H19">
        <v>965201</v>
      </c>
      <c r="I19">
        <v>911600.5</v>
      </c>
      <c r="J19">
        <v>349352</v>
      </c>
      <c r="K19">
        <v>362114</v>
      </c>
      <c r="L19">
        <v>161589</v>
      </c>
      <c r="M19">
        <v>765867</v>
      </c>
      <c r="N19">
        <v>2.08</v>
      </c>
      <c r="O19">
        <v>139125</v>
      </c>
      <c r="P19">
        <v>14.24</v>
      </c>
      <c r="Q19">
        <v>25058</v>
      </c>
      <c r="R19">
        <v>10831.9</v>
      </c>
      <c r="S19">
        <v>456291</v>
      </c>
      <c r="U19">
        <f t="shared" si="1"/>
        <v>6.5702026271376557E-2</v>
      </c>
      <c r="V19">
        <f t="shared" si="2"/>
        <v>0.11004162459322916</v>
      </c>
      <c r="W19">
        <f t="shared" si="3"/>
        <v>0.11464561504738095</v>
      </c>
      <c r="Y19" t="str">
        <f t="shared" si="4"/>
        <v>YES</v>
      </c>
    </row>
    <row r="20" spans="1:25" x14ac:dyDescent="0.25">
      <c r="A20" t="s">
        <v>49</v>
      </c>
      <c r="B20" s="1">
        <v>2013</v>
      </c>
      <c r="C20">
        <v>61286</v>
      </c>
      <c r="D20">
        <v>109972</v>
      </c>
      <c r="E20">
        <v>119068</v>
      </c>
      <c r="F20">
        <v>0</v>
      </c>
      <c r="G20">
        <f t="shared" si="0"/>
        <v>119068</v>
      </c>
      <c r="H20">
        <v>1060801</v>
      </c>
      <c r="I20">
        <v>1013001</v>
      </c>
      <c r="J20">
        <v>383362</v>
      </c>
      <c r="K20">
        <v>414309</v>
      </c>
      <c r="L20">
        <v>202588</v>
      </c>
      <c r="M20">
        <v>853422</v>
      </c>
      <c r="N20">
        <v>2.0299999999999998</v>
      </c>
      <c r="O20">
        <v>159381</v>
      </c>
      <c r="P20">
        <v>14.53</v>
      </c>
      <c r="Q20">
        <v>11930</v>
      </c>
      <c r="R20">
        <v>9274.7999999999993</v>
      </c>
      <c r="S20">
        <v>510912</v>
      </c>
      <c r="U20">
        <f t="shared" si="1"/>
        <v>6.0499446693537323E-2</v>
      </c>
      <c r="V20">
        <f t="shared" si="2"/>
        <v>0.10856060359269142</v>
      </c>
      <c r="W20">
        <f t="shared" si="3"/>
        <v>0.11753986422520807</v>
      </c>
      <c r="Y20" t="str">
        <f t="shared" si="4"/>
        <v>YES</v>
      </c>
    </row>
    <row r="21" spans="1:25" x14ac:dyDescent="0.25">
      <c r="A21" t="s">
        <v>49</v>
      </c>
      <c r="B21" s="1">
        <v>2014</v>
      </c>
      <c r="C21">
        <v>66464</v>
      </c>
      <c r="D21">
        <v>118300</v>
      </c>
      <c r="E21">
        <v>139250</v>
      </c>
      <c r="F21">
        <v>0</v>
      </c>
      <c r="G21">
        <f t="shared" si="0"/>
        <v>139250</v>
      </c>
      <c r="H21">
        <v>2024999</v>
      </c>
      <c r="I21">
        <v>1542900</v>
      </c>
      <c r="J21">
        <v>407963</v>
      </c>
      <c r="K21">
        <v>485320</v>
      </c>
      <c r="L21">
        <v>239939</v>
      </c>
      <c r="M21">
        <v>960070</v>
      </c>
      <c r="N21">
        <v>2.12</v>
      </c>
      <c r="O21">
        <v>165560</v>
      </c>
      <c r="P21">
        <v>14.48</v>
      </c>
      <c r="Q21">
        <v>11950</v>
      </c>
      <c r="R21">
        <v>6255.2</v>
      </c>
      <c r="S21">
        <v>574169</v>
      </c>
      <c r="U21">
        <f t="shared" si="1"/>
        <v>4.3077321926242793E-2</v>
      </c>
      <c r="V21">
        <f t="shared" si="2"/>
        <v>7.667379609825653E-2</v>
      </c>
      <c r="W21">
        <f t="shared" si="3"/>
        <v>9.0252122626223341E-2</v>
      </c>
      <c r="Y21" t="str">
        <f t="shared" si="4"/>
        <v>YES</v>
      </c>
    </row>
    <row r="22" spans="1:25" x14ac:dyDescent="0.25">
      <c r="A22" t="s">
        <v>49</v>
      </c>
      <c r="B22" s="1">
        <v>2015</v>
      </c>
      <c r="C22">
        <v>65781</v>
      </c>
      <c r="D22">
        <v>136978</v>
      </c>
      <c r="E22">
        <v>197956</v>
      </c>
      <c r="F22">
        <v>0</v>
      </c>
      <c r="G22">
        <f t="shared" si="0"/>
        <v>197956</v>
      </c>
      <c r="H22">
        <v>2388749</v>
      </c>
      <c r="I22">
        <v>2206874</v>
      </c>
      <c r="J22">
        <v>439983</v>
      </c>
      <c r="K22">
        <v>583080</v>
      </c>
      <c r="L22">
        <v>281384</v>
      </c>
      <c r="M22">
        <v>1085566</v>
      </c>
      <c r="N22">
        <v>3.78</v>
      </c>
      <c r="O22">
        <v>191045</v>
      </c>
      <c r="P22">
        <v>14.83</v>
      </c>
      <c r="Q22">
        <v>11103</v>
      </c>
      <c r="R22">
        <v>18365.2</v>
      </c>
      <c r="S22">
        <v>648731</v>
      </c>
      <c r="U22">
        <f t="shared" si="1"/>
        <v>2.9807320218553483E-2</v>
      </c>
      <c r="V22">
        <f t="shared" si="2"/>
        <v>6.2068790515453082E-2</v>
      </c>
      <c r="W22">
        <f t="shared" si="3"/>
        <v>8.9699729119106938E-2</v>
      </c>
      <c r="Y22" t="str">
        <f t="shared" si="4"/>
        <v>YES</v>
      </c>
    </row>
    <row r="23" spans="1:25" x14ac:dyDescent="0.25">
      <c r="A23" t="s">
        <v>49</v>
      </c>
      <c r="B23" s="1">
        <v>2016</v>
      </c>
      <c r="C23">
        <v>65607</v>
      </c>
      <c r="D23">
        <v>148564</v>
      </c>
      <c r="E23">
        <v>212530</v>
      </c>
      <c r="F23">
        <v>0</v>
      </c>
      <c r="G23">
        <f t="shared" si="0"/>
        <v>212530</v>
      </c>
      <c r="H23">
        <v>2280000</v>
      </c>
      <c r="I23">
        <v>2334374.5</v>
      </c>
      <c r="J23">
        <v>459952</v>
      </c>
      <c r="K23">
        <v>627182</v>
      </c>
      <c r="L23">
        <v>293115</v>
      </c>
      <c r="M23">
        <v>1169450</v>
      </c>
      <c r="N23">
        <v>3.97</v>
      </c>
      <c r="O23">
        <v>187415</v>
      </c>
      <c r="P23">
        <v>12.35</v>
      </c>
      <c r="Q23">
        <v>7984</v>
      </c>
      <c r="R23">
        <v>12411</v>
      </c>
      <c r="S23">
        <v>707733</v>
      </c>
      <c r="U23">
        <f t="shared" si="1"/>
        <v>2.8104744975581252E-2</v>
      </c>
      <c r="V23">
        <f t="shared" si="2"/>
        <v>6.364188779478186E-2</v>
      </c>
      <c r="W23">
        <f t="shared" si="3"/>
        <v>9.1043660732243264E-2</v>
      </c>
      <c r="Y23" t="str">
        <f t="shared" si="4"/>
        <v>YES</v>
      </c>
    </row>
    <row r="24" spans="1:25" x14ac:dyDescent="0.25">
      <c r="A24" t="s">
        <v>49</v>
      </c>
      <c r="B24" s="1">
        <v>2017</v>
      </c>
      <c r="C24">
        <v>124564</v>
      </c>
      <c r="D24">
        <v>180280</v>
      </c>
      <c r="E24">
        <v>278427</v>
      </c>
      <c r="F24">
        <v>0</v>
      </c>
      <c r="G24">
        <f t="shared" si="0"/>
        <v>278427</v>
      </c>
      <c r="H24">
        <v>2613600</v>
      </c>
      <c r="I24">
        <v>2446800</v>
      </c>
      <c r="J24">
        <v>486097</v>
      </c>
      <c r="K24">
        <v>752918</v>
      </c>
      <c r="L24">
        <v>337840</v>
      </c>
      <c r="M24">
        <v>1320828</v>
      </c>
      <c r="N24">
        <v>3.04</v>
      </c>
      <c r="O24">
        <v>212642</v>
      </c>
      <c r="P24">
        <v>14.03</v>
      </c>
      <c r="Q24">
        <v>7496</v>
      </c>
      <c r="R24">
        <v>7747.4</v>
      </c>
      <c r="S24">
        <v>789809</v>
      </c>
      <c r="U24">
        <f t="shared" si="1"/>
        <v>5.0908942291973187E-2</v>
      </c>
      <c r="V24">
        <f t="shared" si="2"/>
        <v>7.3679908451855486E-2</v>
      </c>
      <c r="W24">
        <f t="shared" si="3"/>
        <v>0.11379230014713095</v>
      </c>
      <c r="Y24" t="str">
        <f t="shared" si="4"/>
        <v>YES</v>
      </c>
    </row>
    <row r="25" spans="1:25" x14ac:dyDescent="0.25">
      <c r="A25" t="s">
        <v>49</v>
      </c>
      <c r="B25" s="1">
        <v>2018</v>
      </c>
      <c r="C25">
        <v>122711</v>
      </c>
      <c r="D25">
        <v>181501</v>
      </c>
      <c r="E25">
        <v>282273</v>
      </c>
      <c r="F25">
        <v>0</v>
      </c>
      <c r="G25">
        <f t="shared" si="0"/>
        <v>282273</v>
      </c>
      <c r="H25">
        <v>3894001</v>
      </c>
      <c r="I25">
        <v>3253800.5</v>
      </c>
      <c r="J25">
        <v>546070</v>
      </c>
      <c r="K25">
        <v>806709</v>
      </c>
      <c r="L25">
        <v>357576</v>
      </c>
      <c r="M25">
        <v>1441199</v>
      </c>
      <c r="N25">
        <v>3.52</v>
      </c>
      <c r="O25">
        <v>231063</v>
      </c>
      <c r="P25">
        <v>13.13</v>
      </c>
      <c r="Q25">
        <v>6126</v>
      </c>
      <c r="R25">
        <v>5071</v>
      </c>
      <c r="S25">
        <v>859879</v>
      </c>
      <c r="U25">
        <f t="shared" si="1"/>
        <v>3.7713129615660208E-2</v>
      </c>
      <c r="V25">
        <f t="shared" si="2"/>
        <v>5.5781231824139188E-2</v>
      </c>
      <c r="W25">
        <f t="shared" si="3"/>
        <v>8.6751784567000959E-2</v>
      </c>
      <c r="Y25" t="str">
        <f t="shared" si="4"/>
        <v>YES</v>
      </c>
    </row>
    <row r="26" spans="1:25" x14ac:dyDescent="0.25">
      <c r="A26" t="s">
        <v>50</v>
      </c>
      <c r="B26" s="1">
        <v>2010</v>
      </c>
      <c r="C26">
        <v>3039</v>
      </c>
      <c r="D26">
        <v>12029</v>
      </c>
      <c r="E26">
        <v>3683</v>
      </c>
      <c r="F26">
        <v>26</v>
      </c>
      <c r="G26">
        <f t="shared" si="0"/>
        <v>3709</v>
      </c>
      <c r="H26">
        <v>45360</v>
      </c>
      <c r="I26">
        <v>44469</v>
      </c>
      <c r="J26">
        <v>7579</v>
      </c>
      <c r="K26">
        <v>36061</v>
      </c>
      <c r="L26">
        <v>14088</v>
      </c>
      <c r="M26">
        <v>65170</v>
      </c>
      <c r="N26">
        <v>0.89</v>
      </c>
      <c r="O26" t="s">
        <v>1</v>
      </c>
      <c r="P26">
        <v>-0.3</v>
      </c>
      <c r="Q26">
        <v>0</v>
      </c>
      <c r="R26">
        <v>41.9</v>
      </c>
      <c r="S26">
        <v>50170</v>
      </c>
      <c r="U26">
        <f t="shared" si="1"/>
        <v>6.833974229238346E-2</v>
      </c>
      <c r="V26">
        <f t="shared" si="2"/>
        <v>0.27050304706649575</v>
      </c>
      <c r="W26">
        <f t="shared" si="3"/>
        <v>8.3406417954080367E-2</v>
      </c>
      <c r="Y26" t="str">
        <f t="shared" si="4"/>
        <v>YES</v>
      </c>
    </row>
    <row r="27" spans="1:25" x14ac:dyDescent="0.25">
      <c r="A27" t="s">
        <v>50</v>
      </c>
      <c r="B27" s="1">
        <v>2011</v>
      </c>
      <c r="C27">
        <v>10020</v>
      </c>
      <c r="D27">
        <v>10954</v>
      </c>
      <c r="E27">
        <v>2359</v>
      </c>
      <c r="F27">
        <v>32</v>
      </c>
      <c r="G27">
        <f t="shared" si="0"/>
        <v>2391</v>
      </c>
      <c r="H27">
        <v>49761</v>
      </c>
      <c r="I27">
        <v>47560.5</v>
      </c>
      <c r="J27">
        <v>8030</v>
      </c>
      <c r="K27">
        <v>42154</v>
      </c>
      <c r="L27">
        <v>25159</v>
      </c>
      <c r="M27">
        <v>71160</v>
      </c>
      <c r="N27">
        <v>0.95</v>
      </c>
      <c r="O27" t="s">
        <v>1</v>
      </c>
      <c r="P27">
        <v>-4.25</v>
      </c>
      <c r="Q27">
        <v>0</v>
      </c>
      <c r="R27">
        <v>35.6</v>
      </c>
      <c r="S27">
        <v>44935</v>
      </c>
      <c r="U27">
        <f t="shared" si="1"/>
        <v>0.21067902986722176</v>
      </c>
      <c r="V27">
        <f t="shared" si="2"/>
        <v>0.23031717496662146</v>
      </c>
      <c r="W27">
        <f t="shared" si="3"/>
        <v>5.0272810420411894E-2</v>
      </c>
      <c r="Y27" t="str">
        <f t="shared" si="4"/>
        <v>YES</v>
      </c>
    </row>
    <row r="28" spans="1:25" x14ac:dyDescent="0.25">
      <c r="A28" t="s">
        <v>50</v>
      </c>
      <c r="B28" s="1">
        <v>2012</v>
      </c>
      <c r="C28">
        <v>13313</v>
      </c>
      <c r="D28">
        <v>23311</v>
      </c>
      <c r="E28">
        <v>4630</v>
      </c>
      <c r="F28">
        <v>0</v>
      </c>
      <c r="G28">
        <f t="shared" si="0"/>
        <v>4630</v>
      </c>
      <c r="H28">
        <v>100590</v>
      </c>
      <c r="I28">
        <v>75175.5</v>
      </c>
      <c r="J28">
        <v>14269</v>
      </c>
      <c r="K28">
        <v>60667</v>
      </c>
      <c r="L28">
        <v>24894</v>
      </c>
      <c r="M28">
        <v>95966</v>
      </c>
      <c r="N28">
        <v>0.74</v>
      </c>
      <c r="O28" t="s">
        <v>1</v>
      </c>
      <c r="P28">
        <v>15.41</v>
      </c>
      <c r="Q28">
        <v>7550</v>
      </c>
      <c r="R28">
        <v>16.899999999999999</v>
      </c>
      <c r="S28">
        <v>60770</v>
      </c>
      <c r="U28">
        <f t="shared" si="1"/>
        <v>0.17709227075310441</v>
      </c>
      <c r="V28">
        <f t="shared" si="2"/>
        <v>0.31008772804969703</v>
      </c>
      <c r="W28">
        <f t="shared" si="3"/>
        <v>6.1589214571236638E-2</v>
      </c>
      <c r="Y28" t="str">
        <f t="shared" si="4"/>
        <v>YES</v>
      </c>
    </row>
    <row r="29" spans="1:25" x14ac:dyDescent="0.25">
      <c r="A29" t="s">
        <v>50</v>
      </c>
      <c r="B29" s="1">
        <v>2013</v>
      </c>
      <c r="C29">
        <v>15098</v>
      </c>
      <c r="D29">
        <v>12314</v>
      </c>
      <c r="E29">
        <v>7551</v>
      </c>
      <c r="F29">
        <v>176</v>
      </c>
      <c r="G29">
        <f t="shared" si="0"/>
        <v>7727</v>
      </c>
      <c r="H29">
        <v>90279</v>
      </c>
      <c r="I29">
        <v>95434.5</v>
      </c>
      <c r="J29">
        <v>70619</v>
      </c>
      <c r="K29">
        <v>57150</v>
      </c>
      <c r="L29">
        <v>27453</v>
      </c>
      <c r="M29">
        <v>113280</v>
      </c>
      <c r="N29">
        <v>1.55</v>
      </c>
      <c r="O29" t="s">
        <v>1</v>
      </c>
      <c r="P29">
        <v>3.89</v>
      </c>
      <c r="Q29">
        <v>13139</v>
      </c>
      <c r="R29">
        <v>53.2</v>
      </c>
      <c r="S29">
        <v>70438</v>
      </c>
      <c r="U29">
        <f t="shared" si="1"/>
        <v>0.15820274638626491</v>
      </c>
      <c r="V29">
        <f t="shared" si="2"/>
        <v>0.12903090601407247</v>
      </c>
      <c r="W29">
        <f t="shared" si="3"/>
        <v>8.0966526780147638E-2</v>
      </c>
      <c r="Y29" t="str">
        <f t="shared" si="4"/>
        <v>YES</v>
      </c>
    </row>
    <row r="30" spans="1:25" x14ac:dyDescent="0.25">
      <c r="A30" t="s">
        <v>50</v>
      </c>
      <c r="B30" s="1">
        <v>2014</v>
      </c>
      <c r="C30">
        <v>20175</v>
      </c>
      <c r="D30">
        <v>10763</v>
      </c>
      <c r="E30">
        <v>4688</v>
      </c>
      <c r="F30">
        <v>18</v>
      </c>
      <c r="G30">
        <f t="shared" ref="G30:G52" si="5">E30+F30</f>
        <v>4706</v>
      </c>
      <c r="H30">
        <v>79779</v>
      </c>
      <c r="I30">
        <v>85029</v>
      </c>
      <c r="J30">
        <v>90024</v>
      </c>
      <c r="K30">
        <v>55502</v>
      </c>
      <c r="L30">
        <v>30558</v>
      </c>
      <c r="M30">
        <v>121670</v>
      </c>
      <c r="N30">
        <v>1.1599999999999999</v>
      </c>
      <c r="O30">
        <v>4881</v>
      </c>
      <c r="P30">
        <v>3.87</v>
      </c>
      <c r="Q30">
        <v>16266</v>
      </c>
      <c r="R30">
        <v>37.6</v>
      </c>
      <c r="S30">
        <v>72990</v>
      </c>
      <c r="U30">
        <f t="shared" si="1"/>
        <v>0.23727198955650425</v>
      </c>
      <c r="V30">
        <f t="shared" si="2"/>
        <v>0.12658034317703371</v>
      </c>
      <c r="W30">
        <f t="shared" si="3"/>
        <v>5.5345823189735265E-2</v>
      </c>
      <c r="Y30" t="str">
        <f t="shared" si="4"/>
        <v>YES</v>
      </c>
    </row>
    <row r="31" spans="1:25" x14ac:dyDescent="0.25">
      <c r="A31" t="s">
        <v>50</v>
      </c>
      <c r="B31" s="1">
        <v>2015</v>
      </c>
    </row>
    <row r="32" spans="1:25" x14ac:dyDescent="0.25">
      <c r="A32" t="s">
        <v>50</v>
      </c>
      <c r="B32" s="1">
        <v>2016</v>
      </c>
    </row>
    <row r="33" spans="1:25" x14ac:dyDescent="0.25">
      <c r="A33" t="s">
        <v>50</v>
      </c>
      <c r="B33" s="1">
        <v>2017</v>
      </c>
    </row>
    <row r="34" spans="1:25" x14ac:dyDescent="0.25">
      <c r="A34" t="s">
        <v>50</v>
      </c>
      <c r="B34" s="1">
        <v>2018</v>
      </c>
      <c r="C34">
        <v>8763</v>
      </c>
      <c r="D34">
        <v>24106</v>
      </c>
      <c r="E34">
        <v>25291</v>
      </c>
      <c r="F34">
        <v>174</v>
      </c>
      <c r="G34">
        <f t="shared" si="5"/>
        <v>25465</v>
      </c>
      <c r="H34">
        <v>375900</v>
      </c>
      <c r="I34">
        <v>217486.5</v>
      </c>
      <c r="J34">
        <v>34973</v>
      </c>
      <c r="K34">
        <v>92434</v>
      </c>
      <c r="L34">
        <v>32002</v>
      </c>
      <c r="M34">
        <v>148497</v>
      </c>
      <c r="N34">
        <v>0.65</v>
      </c>
      <c r="O34">
        <v>43781</v>
      </c>
      <c r="P34">
        <v>29.6</v>
      </c>
      <c r="Q34">
        <v>4738</v>
      </c>
      <c r="R34">
        <v>32.200000000000003</v>
      </c>
      <c r="S34">
        <v>109921</v>
      </c>
      <c r="U34">
        <f t="shared" si="1"/>
        <v>4.0292156064859197E-2</v>
      </c>
      <c r="V34">
        <f t="shared" si="2"/>
        <v>0.11083906357406093</v>
      </c>
      <c r="W34">
        <f t="shared" si="3"/>
        <v>0.11708772728422225</v>
      </c>
      <c r="Y34" t="str">
        <f t="shared" si="4"/>
        <v>YES</v>
      </c>
    </row>
    <row r="35" spans="1:25" x14ac:dyDescent="0.25">
      <c r="A35" t="s">
        <v>51</v>
      </c>
      <c r="B35" s="1">
        <v>2010</v>
      </c>
      <c r="C35">
        <v>12781</v>
      </c>
      <c r="D35">
        <v>18702</v>
      </c>
      <c r="E35">
        <v>32791</v>
      </c>
      <c r="F35">
        <v>0</v>
      </c>
      <c r="G35">
        <f t="shared" si="5"/>
        <v>32791</v>
      </c>
      <c r="H35">
        <v>212750</v>
      </c>
      <c r="I35">
        <v>207175</v>
      </c>
      <c r="J35">
        <v>25965</v>
      </c>
      <c r="K35">
        <v>73421</v>
      </c>
      <c r="L35">
        <v>19805</v>
      </c>
      <c r="M35">
        <v>105827</v>
      </c>
      <c r="N35">
        <v>2.59</v>
      </c>
      <c r="O35">
        <v>19962</v>
      </c>
      <c r="P35">
        <v>17.79</v>
      </c>
      <c r="Q35">
        <v>2150</v>
      </c>
      <c r="R35">
        <v>15625</v>
      </c>
      <c r="S35">
        <v>81903</v>
      </c>
      <c r="U35">
        <f t="shared" si="1"/>
        <v>6.1691806443827685E-2</v>
      </c>
      <c r="V35">
        <f t="shared" si="2"/>
        <v>9.0271509593338961E-2</v>
      </c>
      <c r="W35">
        <f t="shared" si="3"/>
        <v>0.15827681911427538</v>
      </c>
      <c r="Y35" t="str">
        <f t="shared" si="4"/>
        <v>YES</v>
      </c>
    </row>
    <row r="36" spans="1:25" x14ac:dyDescent="0.25">
      <c r="A36" t="s">
        <v>51</v>
      </c>
      <c r="B36" s="1">
        <v>2011</v>
      </c>
      <c r="C36">
        <v>16101</v>
      </c>
      <c r="D36">
        <v>18019</v>
      </c>
      <c r="E36">
        <v>32740</v>
      </c>
      <c r="F36">
        <v>0</v>
      </c>
      <c r="G36">
        <f t="shared" si="5"/>
        <v>32740</v>
      </c>
      <c r="H36">
        <v>251160</v>
      </c>
      <c r="I36">
        <v>231955</v>
      </c>
      <c r="J36">
        <v>28755</v>
      </c>
      <c r="K36">
        <v>78350</v>
      </c>
      <c r="L36">
        <v>23745</v>
      </c>
      <c r="M36">
        <v>112527</v>
      </c>
      <c r="N36">
        <v>2.31</v>
      </c>
      <c r="O36">
        <v>20306</v>
      </c>
      <c r="P36">
        <v>15.72</v>
      </c>
      <c r="Q36">
        <v>2950</v>
      </c>
      <c r="R36">
        <v>6921.5</v>
      </c>
      <c r="S36">
        <v>83754</v>
      </c>
      <c r="U36">
        <f t="shared" si="1"/>
        <v>6.9414326054622666E-2</v>
      </c>
      <c r="V36">
        <f t="shared" si="2"/>
        <v>7.7683171304778947E-2</v>
      </c>
      <c r="W36">
        <f t="shared" si="3"/>
        <v>0.14114806751309522</v>
      </c>
      <c r="Y36" t="str">
        <f t="shared" si="4"/>
        <v>YES</v>
      </c>
    </row>
    <row r="37" spans="1:25" x14ac:dyDescent="0.25">
      <c r="A37" t="s">
        <v>51</v>
      </c>
      <c r="B37" s="1">
        <v>2012</v>
      </c>
      <c r="C37">
        <v>16990</v>
      </c>
      <c r="D37">
        <v>20697</v>
      </c>
      <c r="E37">
        <v>36011</v>
      </c>
      <c r="F37">
        <v>0</v>
      </c>
      <c r="G37">
        <f t="shared" si="5"/>
        <v>36011</v>
      </c>
      <c r="H37">
        <v>220001</v>
      </c>
      <c r="I37">
        <v>235580.5</v>
      </c>
      <c r="J37">
        <v>32942</v>
      </c>
      <c r="K37">
        <v>89951</v>
      </c>
      <c r="L37">
        <v>35868</v>
      </c>
      <c r="M37">
        <v>132157</v>
      </c>
      <c r="N37">
        <v>3.01</v>
      </c>
      <c r="O37">
        <v>19314</v>
      </c>
      <c r="P37">
        <v>12.8</v>
      </c>
      <c r="Q37">
        <v>3450</v>
      </c>
      <c r="R37">
        <v>11199.1</v>
      </c>
      <c r="S37">
        <v>90876</v>
      </c>
      <c r="U37">
        <f t="shared" si="1"/>
        <v>7.2119721284231927E-2</v>
      </c>
      <c r="V37">
        <f t="shared" si="2"/>
        <v>8.7855319094746809E-2</v>
      </c>
      <c r="W37">
        <f t="shared" si="3"/>
        <v>0.15286069942121694</v>
      </c>
      <c r="Y37" t="str">
        <f t="shared" si="4"/>
        <v>YES</v>
      </c>
    </row>
    <row r="38" spans="1:25" x14ac:dyDescent="0.25">
      <c r="A38" t="s">
        <v>51</v>
      </c>
      <c r="B38" s="1">
        <v>2013</v>
      </c>
      <c r="C38">
        <v>23854</v>
      </c>
      <c r="D38">
        <v>29370</v>
      </c>
      <c r="E38">
        <v>37419</v>
      </c>
      <c r="F38">
        <v>0</v>
      </c>
      <c r="G38">
        <f t="shared" si="5"/>
        <v>37419</v>
      </c>
      <c r="H38">
        <v>194400</v>
      </c>
      <c r="I38">
        <v>207200.5</v>
      </c>
      <c r="J38">
        <v>42321</v>
      </c>
      <c r="K38">
        <v>104940</v>
      </c>
      <c r="L38">
        <v>47572</v>
      </c>
      <c r="M38">
        <v>159101</v>
      </c>
      <c r="N38">
        <v>2.23</v>
      </c>
      <c r="O38">
        <v>22246</v>
      </c>
      <c r="P38">
        <v>11.99</v>
      </c>
      <c r="Q38">
        <v>10891</v>
      </c>
      <c r="R38">
        <v>6231.4</v>
      </c>
      <c r="S38">
        <v>96791</v>
      </c>
      <c r="U38">
        <f t="shared" si="1"/>
        <v>0.11512520481369495</v>
      </c>
      <c r="V38">
        <f t="shared" si="2"/>
        <v>0.14174676219410667</v>
      </c>
      <c r="W38">
        <f t="shared" si="3"/>
        <v>0.18059319354924336</v>
      </c>
      <c r="Y38" t="str">
        <f t="shared" si="4"/>
        <v>YES</v>
      </c>
    </row>
    <row r="39" spans="1:25" x14ac:dyDescent="0.25">
      <c r="A39" t="s">
        <v>51</v>
      </c>
      <c r="B39" s="1">
        <v>2014</v>
      </c>
      <c r="C39">
        <v>49615</v>
      </c>
      <c r="D39">
        <v>31365</v>
      </c>
      <c r="E39">
        <v>41141</v>
      </c>
      <c r="F39">
        <v>0</v>
      </c>
      <c r="G39">
        <f t="shared" si="5"/>
        <v>41141</v>
      </c>
      <c r="H39">
        <v>193483</v>
      </c>
      <c r="I39">
        <v>193941.5</v>
      </c>
      <c r="J39">
        <v>44202</v>
      </c>
      <c r="K39">
        <v>132084</v>
      </c>
      <c r="L39">
        <v>72232</v>
      </c>
      <c r="M39">
        <v>186898</v>
      </c>
      <c r="N39">
        <v>2.13</v>
      </c>
      <c r="O39">
        <v>18311</v>
      </c>
      <c r="P39">
        <v>7.87</v>
      </c>
      <c r="Q39">
        <v>13487</v>
      </c>
      <c r="R39">
        <v>7020.6</v>
      </c>
      <c r="S39">
        <v>96763</v>
      </c>
      <c r="U39">
        <f t="shared" si="1"/>
        <v>0.25582456565510736</v>
      </c>
      <c r="V39">
        <f t="shared" si="2"/>
        <v>0.16172402502816571</v>
      </c>
      <c r="W39">
        <f t="shared" si="3"/>
        <v>0.2121309776401647</v>
      </c>
      <c r="Y39" t="str">
        <f t="shared" si="4"/>
        <v>YES</v>
      </c>
    </row>
    <row r="40" spans="1:25" x14ac:dyDescent="0.25">
      <c r="A40" t="s">
        <v>51</v>
      </c>
      <c r="B40" s="1">
        <v>2015</v>
      </c>
      <c r="C40">
        <v>51163</v>
      </c>
      <c r="D40">
        <v>33454</v>
      </c>
      <c r="E40">
        <v>40423</v>
      </c>
      <c r="F40">
        <v>0</v>
      </c>
      <c r="G40">
        <f t="shared" si="5"/>
        <v>40423</v>
      </c>
      <c r="H40">
        <v>141287</v>
      </c>
      <c r="I40">
        <v>167385</v>
      </c>
      <c r="J40">
        <v>44685</v>
      </c>
      <c r="K40">
        <v>135141</v>
      </c>
      <c r="L40">
        <v>73991</v>
      </c>
      <c r="M40">
        <v>186445</v>
      </c>
      <c r="N40">
        <v>2</v>
      </c>
      <c r="O40">
        <v>17365</v>
      </c>
      <c r="P40">
        <v>7.7</v>
      </c>
      <c r="Q40">
        <v>14474</v>
      </c>
      <c r="R40">
        <v>3610.2</v>
      </c>
      <c r="S40">
        <v>94694</v>
      </c>
      <c r="U40">
        <f t="shared" si="1"/>
        <v>0.3056606028019237</v>
      </c>
      <c r="V40">
        <f t="shared" si="2"/>
        <v>0.19986259222749947</v>
      </c>
      <c r="W40">
        <f t="shared" si="3"/>
        <v>0.24149714729515787</v>
      </c>
      <c r="Y40" t="str">
        <f t="shared" si="4"/>
        <v>YES</v>
      </c>
    </row>
    <row r="41" spans="1:25" x14ac:dyDescent="0.25">
      <c r="A41" t="s">
        <v>51</v>
      </c>
      <c r="B41" s="1">
        <v>2016</v>
      </c>
    </row>
    <row r="42" spans="1:25" x14ac:dyDescent="0.25">
      <c r="A42" t="s">
        <v>51</v>
      </c>
      <c r="B42" s="1">
        <v>2017</v>
      </c>
    </row>
    <row r="43" spans="1:25" x14ac:dyDescent="0.25">
      <c r="A43" t="s">
        <v>51</v>
      </c>
      <c r="B43" s="1">
        <v>2018</v>
      </c>
    </row>
    <row r="44" spans="1:25" x14ac:dyDescent="0.25">
      <c r="A44" t="s">
        <v>55</v>
      </c>
      <c r="B44" s="1">
        <v>2010</v>
      </c>
    </row>
    <row r="45" spans="1:25" x14ac:dyDescent="0.25">
      <c r="A45" t="s">
        <v>55</v>
      </c>
      <c r="B45" s="1">
        <v>2011</v>
      </c>
      <c r="C45">
        <v>5786</v>
      </c>
      <c r="D45">
        <v>13003</v>
      </c>
      <c r="E45">
        <v>10789</v>
      </c>
      <c r="F45">
        <v>0</v>
      </c>
      <c r="G45">
        <f t="shared" si="5"/>
        <v>10789</v>
      </c>
      <c r="H45">
        <v>96936</v>
      </c>
      <c r="I45">
        <v>48468</v>
      </c>
      <c r="J45">
        <v>14315</v>
      </c>
      <c r="K45">
        <v>24899</v>
      </c>
      <c r="L45">
        <v>9494</v>
      </c>
      <c r="M45">
        <v>42467</v>
      </c>
      <c r="N45" t="s">
        <v>1</v>
      </c>
      <c r="O45">
        <v>4808</v>
      </c>
      <c r="P45" t="s">
        <v>1</v>
      </c>
      <c r="Q45">
        <v>3378</v>
      </c>
      <c r="R45" t="s">
        <v>1</v>
      </c>
      <c r="S45">
        <v>28571</v>
      </c>
      <c r="U45">
        <f t="shared" ref="U45:U52" si="6">C45/I45</f>
        <v>0.11937773376248247</v>
      </c>
      <c r="V45">
        <f t="shared" ref="V45:V52" si="7">D45/I45</f>
        <v>0.2682801023355616</v>
      </c>
      <c r="W45">
        <f t="shared" ref="W45:W52" si="8">G45/I45</f>
        <v>0.22260047866633656</v>
      </c>
      <c r="Y45" t="str">
        <f t="shared" ref="Y45:Y52" si="9">IF(AND(U45&lt;0.33,V45&lt;0.33,W45&lt;0.33),"YES","NO")</f>
        <v>YES</v>
      </c>
    </row>
    <row r="46" spans="1:25" x14ac:dyDescent="0.25">
      <c r="A46" t="s">
        <v>55</v>
      </c>
      <c r="B46" s="1">
        <v>2012</v>
      </c>
      <c r="C46">
        <v>8612</v>
      </c>
      <c r="D46">
        <v>17302</v>
      </c>
      <c r="E46">
        <v>10091</v>
      </c>
      <c r="F46">
        <v>392</v>
      </c>
      <c r="G46">
        <f t="shared" si="5"/>
        <v>10483</v>
      </c>
      <c r="H46">
        <v>74786</v>
      </c>
      <c r="I46">
        <v>85861</v>
      </c>
      <c r="J46">
        <v>14544</v>
      </c>
      <c r="K46">
        <v>30558</v>
      </c>
      <c r="L46">
        <v>15914</v>
      </c>
      <c r="M46">
        <v>49947</v>
      </c>
      <c r="N46">
        <v>3.07</v>
      </c>
      <c r="O46">
        <v>5310</v>
      </c>
      <c r="P46">
        <v>10.99</v>
      </c>
      <c r="Q46">
        <v>2784</v>
      </c>
      <c r="R46">
        <v>4449</v>
      </c>
      <c r="S46">
        <v>30278</v>
      </c>
      <c r="U46">
        <f t="shared" si="6"/>
        <v>0.10030165034183157</v>
      </c>
      <c r="V46">
        <f t="shared" si="7"/>
        <v>0.20151174572856129</v>
      </c>
      <c r="W46">
        <f t="shared" si="8"/>
        <v>0.1220926846880423</v>
      </c>
      <c r="Y46" t="str">
        <f t="shared" si="9"/>
        <v>YES</v>
      </c>
    </row>
    <row r="47" spans="1:25" x14ac:dyDescent="0.25">
      <c r="A47" t="s">
        <v>55</v>
      </c>
      <c r="B47" s="1">
        <v>2013</v>
      </c>
      <c r="C47">
        <v>4323</v>
      </c>
      <c r="D47">
        <v>21032</v>
      </c>
      <c r="E47">
        <v>5402</v>
      </c>
      <c r="F47">
        <v>473</v>
      </c>
      <c r="G47">
        <f t="shared" si="5"/>
        <v>5875</v>
      </c>
      <c r="H47">
        <v>63678</v>
      </c>
      <c r="I47">
        <v>69232</v>
      </c>
      <c r="J47">
        <v>13506</v>
      </c>
      <c r="K47">
        <v>31926</v>
      </c>
      <c r="L47">
        <v>14169</v>
      </c>
      <c r="M47">
        <v>50749</v>
      </c>
      <c r="N47">
        <v>2.41</v>
      </c>
      <c r="O47">
        <v>6860</v>
      </c>
      <c r="P47">
        <v>13.03</v>
      </c>
      <c r="Q47">
        <v>2151</v>
      </c>
      <c r="R47">
        <v>2632</v>
      </c>
      <c r="S47">
        <v>33304</v>
      </c>
      <c r="U47">
        <f t="shared" si="6"/>
        <v>6.2442223249364458E-2</v>
      </c>
      <c r="V47">
        <f t="shared" si="7"/>
        <v>0.3037901548416917</v>
      </c>
      <c r="W47">
        <f t="shared" si="8"/>
        <v>8.485960249595563E-2</v>
      </c>
      <c r="Y47" t="str">
        <f t="shared" si="9"/>
        <v>YES</v>
      </c>
    </row>
    <row r="48" spans="1:25" x14ac:dyDescent="0.25">
      <c r="A48" t="s">
        <v>55</v>
      </c>
      <c r="B48" s="1">
        <v>2014</v>
      </c>
      <c r="C48">
        <v>8794</v>
      </c>
      <c r="D48">
        <v>19877</v>
      </c>
      <c r="E48">
        <v>15383</v>
      </c>
      <c r="F48">
        <v>1144</v>
      </c>
      <c r="G48">
        <f t="shared" si="5"/>
        <v>16527</v>
      </c>
      <c r="H48">
        <v>56970</v>
      </c>
      <c r="I48">
        <v>60324</v>
      </c>
      <c r="J48">
        <v>11519</v>
      </c>
      <c r="K48">
        <v>40636</v>
      </c>
      <c r="L48">
        <v>18492</v>
      </c>
      <c r="M48">
        <v>56803</v>
      </c>
      <c r="N48">
        <v>1.66</v>
      </c>
      <c r="O48">
        <v>7240</v>
      </c>
      <c r="P48">
        <v>11.71</v>
      </c>
      <c r="Q48">
        <v>1621</v>
      </c>
      <c r="R48">
        <v>918.8</v>
      </c>
      <c r="S48">
        <v>35479</v>
      </c>
      <c r="U48">
        <f t="shared" si="6"/>
        <v>0.14577945759565017</v>
      </c>
      <c r="V48">
        <f t="shared" si="7"/>
        <v>0.32950401167031362</v>
      </c>
      <c r="W48">
        <f t="shared" si="8"/>
        <v>0.27397055898149991</v>
      </c>
      <c r="Y48" t="str">
        <f t="shared" si="9"/>
        <v>YES</v>
      </c>
    </row>
    <row r="49" spans="1:25" x14ac:dyDescent="0.25">
      <c r="A49" t="s">
        <v>55</v>
      </c>
      <c r="B49" s="1">
        <v>2015</v>
      </c>
      <c r="C49">
        <v>3109</v>
      </c>
      <c r="D49">
        <v>11294</v>
      </c>
      <c r="E49">
        <v>5441</v>
      </c>
      <c r="F49">
        <v>1283</v>
      </c>
      <c r="G49">
        <f t="shared" si="5"/>
        <v>6724</v>
      </c>
      <c r="H49">
        <v>37833</v>
      </c>
      <c r="I49">
        <v>47401.5</v>
      </c>
      <c r="J49">
        <v>10841</v>
      </c>
      <c r="K49">
        <v>21987</v>
      </c>
      <c r="L49">
        <v>16776</v>
      </c>
      <c r="M49">
        <v>35151</v>
      </c>
      <c r="N49">
        <v>3.4</v>
      </c>
      <c r="O49">
        <v>-16959</v>
      </c>
      <c r="P49">
        <v>-37.47</v>
      </c>
      <c r="Q49">
        <v>979</v>
      </c>
      <c r="R49">
        <v>3979.4</v>
      </c>
      <c r="S49">
        <v>16199</v>
      </c>
      <c r="U49">
        <f t="shared" si="6"/>
        <v>6.5588641709650536E-2</v>
      </c>
      <c r="V49">
        <f t="shared" si="7"/>
        <v>0.23826250224149026</v>
      </c>
      <c r="W49">
        <f t="shared" si="8"/>
        <v>0.14185205109542948</v>
      </c>
      <c r="Y49" t="str">
        <f t="shared" si="9"/>
        <v>YES</v>
      </c>
    </row>
    <row r="50" spans="1:25" x14ac:dyDescent="0.25">
      <c r="A50" t="s">
        <v>55</v>
      </c>
      <c r="B50" s="1">
        <v>2016</v>
      </c>
    </row>
    <row r="51" spans="1:25" x14ac:dyDescent="0.25">
      <c r="A51" t="s">
        <v>55</v>
      </c>
      <c r="B51" s="1">
        <v>2017</v>
      </c>
    </row>
    <row r="52" spans="1:25" ht="12" customHeight="1" x14ac:dyDescent="0.25">
      <c r="A52" t="s">
        <v>55</v>
      </c>
      <c r="B52" s="1">
        <v>2018</v>
      </c>
      <c r="C52">
        <v>186</v>
      </c>
      <c r="D52">
        <v>24437</v>
      </c>
      <c r="E52">
        <v>16700</v>
      </c>
      <c r="F52">
        <v>0</v>
      </c>
      <c r="G52">
        <f t="shared" si="5"/>
        <v>16700</v>
      </c>
      <c r="H52">
        <v>105581</v>
      </c>
      <c r="I52">
        <v>85509.5</v>
      </c>
      <c r="J52">
        <v>10291</v>
      </c>
      <c r="K52">
        <v>36746</v>
      </c>
      <c r="L52">
        <v>16066</v>
      </c>
      <c r="M52">
        <v>52571</v>
      </c>
      <c r="N52">
        <v>2.71</v>
      </c>
      <c r="O52">
        <v>10244</v>
      </c>
      <c r="P52">
        <v>18.3</v>
      </c>
      <c r="Q52">
        <v>86</v>
      </c>
      <c r="R52">
        <v>8920.7000000000007</v>
      </c>
      <c r="S52">
        <v>33387</v>
      </c>
      <c r="U52">
        <f t="shared" si="6"/>
        <v>2.1751969079459007E-3</v>
      </c>
      <c r="V52">
        <f t="shared" si="7"/>
        <v>0.28578111204018269</v>
      </c>
      <c r="W52">
        <f t="shared" si="8"/>
        <v>0.19529993743385238</v>
      </c>
      <c r="Y52" t="str">
        <f t="shared" si="9"/>
        <v>YES</v>
      </c>
    </row>
    <row r="53" spans="1:25" x14ac:dyDescent="0.25">
      <c r="A53" t="s">
        <v>60</v>
      </c>
      <c r="B53" s="1">
        <v>2010</v>
      </c>
      <c r="C53">
        <v>95164</v>
      </c>
      <c r="D53">
        <v>2449</v>
      </c>
      <c r="E53">
        <v>7755</v>
      </c>
      <c r="F53">
        <v>34</v>
      </c>
      <c r="G53">
        <f t="shared" ref="G53:G72" si="10">E53+F53</f>
        <v>7789</v>
      </c>
      <c r="H53">
        <v>397538</v>
      </c>
      <c r="I53">
        <v>413255</v>
      </c>
      <c r="J53">
        <v>142569</v>
      </c>
      <c r="K53">
        <v>72743</v>
      </c>
      <c r="L53">
        <v>123771</v>
      </c>
      <c r="M53">
        <v>246146</v>
      </c>
      <c r="N53">
        <v>7.83</v>
      </c>
      <c r="O53">
        <v>19315</v>
      </c>
      <c r="P53">
        <v>5.96</v>
      </c>
      <c r="Q53">
        <v>59028</v>
      </c>
      <c r="R53">
        <v>3264.2</v>
      </c>
      <c r="S53">
        <v>60418</v>
      </c>
      <c r="U53">
        <f t="shared" ref="U53:U79" si="11">C53/I53</f>
        <v>0.23027912547942553</v>
      </c>
      <c r="V53">
        <f t="shared" ref="V53:V79" si="12">D53/I53</f>
        <v>5.9261230959093058E-3</v>
      </c>
      <c r="W53">
        <f t="shared" ref="W53:W79" si="13">G53/I53</f>
        <v>1.8847926824841803E-2</v>
      </c>
      <c r="Y53" t="str">
        <f t="shared" ref="Y53:Y79" si="14">IF(AND(U53&lt;0.33,V53&lt;0.33,W53&lt;0.33),"YES","NO")</f>
        <v>YES</v>
      </c>
    </row>
    <row r="54" spans="1:25" x14ac:dyDescent="0.25">
      <c r="A54" t="s">
        <v>60</v>
      </c>
      <c r="B54" s="1">
        <v>2011</v>
      </c>
      <c r="C54">
        <v>86857</v>
      </c>
      <c r="D54">
        <v>3215</v>
      </c>
      <c r="E54">
        <v>11011</v>
      </c>
      <c r="F54">
        <v>105</v>
      </c>
      <c r="G54">
        <f t="shared" si="10"/>
        <v>11116</v>
      </c>
      <c r="H54">
        <v>396239</v>
      </c>
      <c r="I54">
        <v>396888.5</v>
      </c>
      <c r="J54">
        <v>145539</v>
      </c>
      <c r="K54">
        <v>78588</v>
      </c>
      <c r="L54">
        <v>125174</v>
      </c>
      <c r="M54">
        <v>250636</v>
      </c>
      <c r="N54">
        <v>5.0599999999999996</v>
      </c>
      <c r="O54">
        <v>15883</v>
      </c>
      <c r="P54">
        <v>2.77</v>
      </c>
      <c r="Q54">
        <v>62071</v>
      </c>
      <c r="R54">
        <v>1293.5999999999999</v>
      </c>
      <c r="S54">
        <v>60349</v>
      </c>
      <c r="U54">
        <f t="shared" si="11"/>
        <v>0.21884483929365553</v>
      </c>
      <c r="V54">
        <f t="shared" si="12"/>
        <v>8.1005118566045628E-3</v>
      </c>
      <c r="W54">
        <f t="shared" si="13"/>
        <v>2.8007866189118606E-2</v>
      </c>
      <c r="Y54" t="str">
        <f t="shared" si="14"/>
        <v>YES</v>
      </c>
    </row>
    <row r="55" spans="1:25" x14ac:dyDescent="0.25">
      <c r="A55" t="s">
        <v>60</v>
      </c>
      <c r="B55" s="1">
        <v>2012</v>
      </c>
      <c r="C55">
        <v>106530</v>
      </c>
      <c r="D55">
        <v>26213</v>
      </c>
      <c r="E55">
        <v>14791</v>
      </c>
      <c r="F55">
        <v>43</v>
      </c>
      <c r="G55">
        <f t="shared" si="10"/>
        <v>14834</v>
      </c>
      <c r="H55">
        <v>465512</v>
      </c>
      <c r="I55">
        <v>430875.5</v>
      </c>
      <c r="J55">
        <v>151267</v>
      </c>
      <c r="K55">
        <v>95787</v>
      </c>
      <c r="L55">
        <v>156086</v>
      </c>
      <c r="M55">
        <v>274605</v>
      </c>
      <c r="N55">
        <v>6.65</v>
      </c>
      <c r="O55">
        <v>19517</v>
      </c>
      <c r="P55">
        <v>5.63</v>
      </c>
      <c r="Q55">
        <v>47547</v>
      </c>
      <c r="R55">
        <v>1423.5</v>
      </c>
      <c r="S55">
        <v>67786</v>
      </c>
      <c r="U55">
        <f t="shared" si="11"/>
        <v>0.24724079229382967</v>
      </c>
      <c r="V55">
        <f t="shared" si="12"/>
        <v>6.0836598971164522E-2</v>
      </c>
      <c r="W55">
        <f t="shared" si="13"/>
        <v>3.4427578267968356E-2</v>
      </c>
      <c r="Y55" t="str">
        <f t="shared" si="14"/>
        <v>YES</v>
      </c>
    </row>
    <row r="56" spans="1:25" x14ac:dyDescent="0.25">
      <c r="A56" t="s">
        <v>60</v>
      </c>
      <c r="B56" s="1">
        <v>2013</v>
      </c>
      <c r="C56">
        <v>128359</v>
      </c>
      <c r="D56">
        <v>34333</v>
      </c>
      <c r="E56">
        <v>17509</v>
      </c>
      <c r="F56">
        <v>40</v>
      </c>
      <c r="G56">
        <f t="shared" si="10"/>
        <v>17549</v>
      </c>
      <c r="H56">
        <v>387372</v>
      </c>
      <c r="I56">
        <v>426442</v>
      </c>
      <c r="J56">
        <v>168529</v>
      </c>
      <c r="K56">
        <v>120302</v>
      </c>
      <c r="L56">
        <v>179079</v>
      </c>
      <c r="M56">
        <v>316990</v>
      </c>
      <c r="N56">
        <v>6.79</v>
      </c>
      <c r="O56">
        <v>18928</v>
      </c>
      <c r="P56">
        <v>4.7699999999999996</v>
      </c>
      <c r="Q56">
        <v>55260</v>
      </c>
      <c r="R56">
        <v>2735.4</v>
      </c>
      <c r="S56">
        <v>69486</v>
      </c>
      <c r="U56">
        <f t="shared" si="11"/>
        <v>0.30099990151063921</v>
      </c>
      <c r="V56">
        <f t="shared" si="12"/>
        <v>8.0510362487747456E-2</v>
      </c>
      <c r="W56">
        <f t="shared" si="13"/>
        <v>4.1152137922624885E-2</v>
      </c>
      <c r="Y56" t="str">
        <f t="shared" si="14"/>
        <v>YES</v>
      </c>
    </row>
    <row r="57" spans="1:25" x14ac:dyDescent="0.25">
      <c r="A57" t="s">
        <v>60</v>
      </c>
      <c r="B57" s="1">
        <v>2014</v>
      </c>
    </row>
    <row r="58" spans="1:25" x14ac:dyDescent="0.25">
      <c r="A58" t="s">
        <v>60</v>
      </c>
      <c r="B58" s="1">
        <v>2015</v>
      </c>
    </row>
    <row r="59" spans="1:25" x14ac:dyDescent="0.25">
      <c r="A59" t="s">
        <v>60</v>
      </c>
      <c r="B59" s="1">
        <v>2016</v>
      </c>
    </row>
    <row r="60" spans="1:25" x14ac:dyDescent="0.25">
      <c r="A60" t="s">
        <v>60</v>
      </c>
      <c r="B60" s="1">
        <v>2017</v>
      </c>
    </row>
    <row r="61" spans="1:25" x14ac:dyDescent="0.25">
      <c r="A61" t="s">
        <v>60</v>
      </c>
      <c r="B61" s="1">
        <v>2018</v>
      </c>
    </row>
    <row r="62" spans="1:25" x14ac:dyDescent="0.25">
      <c r="A62" t="s">
        <v>62</v>
      </c>
      <c r="B62" s="1">
        <v>2010</v>
      </c>
      <c r="C62">
        <v>6</v>
      </c>
      <c r="D62">
        <v>9940</v>
      </c>
      <c r="E62">
        <v>5789</v>
      </c>
      <c r="F62">
        <v>265</v>
      </c>
      <c r="G62">
        <f t="shared" si="10"/>
        <v>6054</v>
      </c>
      <c r="H62">
        <v>37626</v>
      </c>
      <c r="I62">
        <v>36317.5</v>
      </c>
      <c r="J62">
        <v>18207</v>
      </c>
      <c r="K62">
        <v>16786</v>
      </c>
      <c r="L62">
        <v>8072</v>
      </c>
      <c r="M62">
        <v>35308</v>
      </c>
      <c r="N62">
        <v>1.49</v>
      </c>
      <c r="O62">
        <v>2842</v>
      </c>
      <c r="P62">
        <v>4.5599999999999996</v>
      </c>
      <c r="Q62">
        <v>0</v>
      </c>
      <c r="R62">
        <v>888.7</v>
      </c>
      <c r="S62">
        <v>27177</v>
      </c>
      <c r="U62">
        <f t="shared" si="11"/>
        <v>1.6520960969229709E-4</v>
      </c>
      <c r="V62">
        <f t="shared" si="12"/>
        <v>0.27369725339023887</v>
      </c>
      <c r="W62">
        <f t="shared" si="13"/>
        <v>0.16669649617952778</v>
      </c>
      <c r="Y62" t="str">
        <f t="shared" si="14"/>
        <v>YES</v>
      </c>
    </row>
    <row r="63" spans="1:25" x14ac:dyDescent="0.25">
      <c r="A63" t="s">
        <v>62</v>
      </c>
      <c r="B63" s="1">
        <v>2011</v>
      </c>
      <c r="C63">
        <v>8</v>
      </c>
      <c r="D63">
        <v>10129</v>
      </c>
      <c r="E63">
        <v>9496</v>
      </c>
      <c r="F63">
        <v>432</v>
      </c>
      <c r="G63">
        <f t="shared" si="10"/>
        <v>9928</v>
      </c>
      <c r="H63">
        <v>44955</v>
      </c>
      <c r="I63">
        <v>41290.5</v>
      </c>
      <c r="J63">
        <v>17154</v>
      </c>
      <c r="K63">
        <v>20693</v>
      </c>
      <c r="L63">
        <v>8996</v>
      </c>
      <c r="M63">
        <v>38173</v>
      </c>
      <c r="N63">
        <v>1.24</v>
      </c>
      <c r="O63">
        <v>4972</v>
      </c>
      <c r="P63">
        <v>9.35</v>
      </c>
      <c r="Q63">
        <v>0</v>
      </c>
      <c r="R63">
        <v>643.5</v>
      </c>
      <c r="S63">
        <v>29118</v>
      </c>
      <c r="U63">
        <f t="shared" si="11"/>
        <v>1.9374916748404598E-4</v>
      </c>
      <c r="V63">
        <f t="shared" si="12"/>
        <v>0.2453106646807377</v>
      </c>
      <c r="W63">
        <f t="shared" si="13"/>
        <v>0.24044271684770105</v>
      </c>
      <c r="Y63" t="str">
        <f t="shared" si="14"/>
        <v>YES</v>
      </c>
    </row>
    <row r="64" spans="1:25" x14ac:dyDescent="0.25">
      <c r="A64" t="s">
        <v>62</v>
      </c>
      <c r="B64" s="1">
        <v>2012</v>
      </c>
      <c r="C64">
        <v>6</v>
      </c>
      <c r="D64">
        <v>3435</v>
      </c>
      <c r="E64">
        <v>12863</v>
      </c>
      <c r="F64">
        <v>603</v>
      </c>
      <c r="G64">
        <f t="shared" si="10"/>
        <v>13466</v>
      </c>
      <c r="H64">
        <v>53936</v>
      </c>
      <c r="I64">
        <v>49445.5</v>
      </c>
      <c r="J64">
        <v>15746</v>
      </c>
      <c r="K64">
        <v>17441</v>
      </c>
      <c r="L64">
        <v>2964</v>
      </c>
      <c r="M64">
        <v>33525</v>
      </c>
      <c r="N64">
        <v>1.8</v>
      </c>
      <c r="O64">
        <v>3981</v>
      </c>
      <c r="P64">
        <v>7.1</v>
      </c>
      <c r="Q64">
        <v>0</v>
      </c>
      <c r="R64">
        <v>909.4</v>
      </c>
      <c r="S64">
        <v>29968</v>
      </c>
      <c r="U64">
        <f t="shared" si="11"/>
        <v>1.2134572408004774E-4</v>
      </c>
      <c r="V64">
        <f t="shared" si="12"/>
        <v>6.9470427035827328E-2</v>
      </c>
      <c r="W64">
        <f t="shared" si="13"/>
        <v>0.27234025341032048</v>
      </c>
      <c r="Y64" t="str">
        <f t="shared" si="14"/>
        <v>YES</v>
      </c>
    </row>
    <row r="65" spans="1:25" x14ac:dyDescent="0.25">
      <c r="A65" t="s">
        <v>62</v>
      </c>
      <c r="B65" s="1">
        <v>2013</v>
      </c>
    </row>
    <row r="66" spans="1:25" x14ac:dyDescent="0.25">
      <c r="A66" t="s">
        <v>62</v>
      </c>
      <c r="B66" s="1">
        <v>2014</v>
      </c>
    </row>
    <row r="67" spans="1:25" x14ac:dyDescent="0.25">
      <c r="A67" t="s">
        <v>62</v>
      </c>
      <c r="B67" s="1">
        <v>2015</v>
      </c>
    </row>
    <row r="68" spans="1:25" x14ac:dyDescent="0.25">
      <c r="A68" t="s">
        <v>62</v>
      </c>
      <c r="B68" s="1">
        <v>2016</v>
      </c>
    </row>
    <row r="69" spans="1:25" x14ac:dyDescent="0.25">
      <c r="A69" t="s">
        <v>62</v>
      </c>
      <c r="B69" s="1">
        <v>2017</v>
      </c>
    </row>
    <row r="70" spans="1:25" x14ac:dyDescent="0.25">
      <c r="A70" t="s">
        <v>62</v>
      </c>
      <c r="B70" s="1">
        <v>2018</v>
      </c>
    </row>
    <row r="71" spans="1:25" x14ac:dyDescent="0.25">
      <c r="A71" t="s">
        <v>63</v>
      </c>
      <c r="B71" s="1">
        <v>2010</v>
      </c>
      <c r="C71">
        <v>1779</v>
      </c>
      <c r="D71">
        <v>6048</v>
      </c>
      <c r="E71">
        <v>3366</v>
      </c>
      <c r="F71">
        <v>0</v>
      </c>
      <c r="G71">
        <f t="shared" si="10"/>
        <v>3366</v>
      </c>
      <c r="H71">
        <v>69300</v>
      </c>
      <c r="I71">
        <v>81070</v>
      </c>
      <c r="J71">
        <v>10530</v>
      </c>
      <c r="K71">
        <v>28973</v>
      </c>
      <c r="L71">
        <v>18124</v>
      </c>
      <c r="M71">
        <v>40706</v>
      </c>
      <c r="N71">
        <v>4.0199999999999996</v>
      </c>
      <c r="O71">
        <v>6504</v>
      </c>
      <c r="P71">
        <v>12.54</v>
      </c>
      <c r="Q71">
        <v>1540</v>
      </c>
      <c r="R71">
        <v>9430</v>
      </c>
      <c r="S71">
        <v>20908</v>
      </c>
      <c r="U71">
        <f t="shared" si="11"/>
        <v>2.1943999013198469E-2</v>
      </c>
      <c r="V71">
        <f t="shared" si="12"/>
        <v>7.4602195633403229E-2</v>
      </c>
      <c r="W71">
        <f t="shared" si="13"/>
        <v>4.1519674355495251E-2</v>
      </c>
      <c r="Y71" t="str">
        <f t="shared" si="14"/>
        <v>YES</v>
      </c>
    </row>
    <row r="72" spans="1:25" x14ac:dyDescent="0.25">
      <c r="A72" t="s">
        <v>63</v>
      </c>
      <c r="B72" s="1">
        <v>2011</v>
      </c>
      <c r="C72">
        <v>5444</v>
      </c>
      <c r="D72">
        <v>9433</v>
      </c>
      <c r="E72">
        <v>2064</v>
      </c>
      <c r="F72">
        <v>0</v>
      </c>
      <c r="G72">
        <f t="shared" si="10"/>
        <v>2064</v>
      </c>
      <c r="H72">
        <v>77880</v>
      </c>
      <c r="I72">
        <v>73590</v>
      </c>
      <c r="J72">
        <v>11306</v>
      </c>
      <c r="K72">
        <v>29901</v>
      </c>
      <c r="L72">
        <v>19075</v>
      </c>
      <c r="M72">
        <v>42249</v>
      </c>
      <c r="N72">
        <v>3.32</v>
      </c>
      <c r="O72">
        <v>2873</v>
      </c>
      <c r="P72">
        <v>3.98</v>
      </c>
      <c r="Q72">
        <v>2593</v>
      </c>
      <c r="R72">
        <v>5070.3</v>
      </c>
      <c r="S72">
        <v>19889</v>
      </c>
      <c r="U72">
        <f t="shared" si="11"/>
        <v>7.3977442587308054E-2</v>
      </c>
      <c r="V72">
        <f t="shared" si="12"/>
        <v>0.12818317706210083</v>
      </c>
      <c r="W72">
        <f t="shared" si="13"/>
        <v>2.8047289033836117E-2</v>
      </c>
      <c r="Y72" t="str">
        <f t="shared" si="14"/>
        <v>YES</v>
      </c>
    </row>
    <row r="73" spans="1:25" x14ac:dyDescent="0.25">
      <c r="A73" t="s">
        <v>63</v>
      </c>
      <c r="B73" s="1">
        <v>2012</v>
      </c>
      <c r="C73">
        <v>2824</v>
      </c>
      <c r="D73">
        <v>16623</v>
      </c>
      <c r="E73">
        <v>2507</v>
      </c>
      <c r="F73">
        <v>0</v>
      </c>
      <c r="G73">
        <f t="shared" ref="G73:G79" si="15">E73+F73</f>
        <v>2507</v>
      </c>
      <c r="H73">
        <v>104280</v>
      </c>
      <c r="I73">
        <v>91080</v>
      </c>
      <c r="J73">
        <v>11632</v>
      </c>
      <c r="K73">
        <v>42299</v>
      </c>
      <c r="L73">
        <v>26934</v>
      </c>
      <c r="M73">
        <v>54863</v>
      </c>
      <c r="N73">
        <v>3.33</v>
      </c>
      <c r="O73">
        <v>8135</v>
      </c>
      <c r="P73">
        <v>11.29</v>
      </c>
      <c r="Q73">
        <v>2198</v>
      </c>
      <c r="R73">
        <v>8941.4</v>
      </c>
      <c r="S73">
        <v>25039</v>
      </c>
      <c r="U73">
        <f t="shared" si="11"/>
        <v>3.1005709266578831E-2</v>
      </c>
      <c r="V73">
        <f t="shared" si="12"/>
        <v>0.1825098814229249</v>
      </c>
      <c r="W73">
        <f t="shared" si="13"/>
        <v>2.7525252525252526E-2</v>
      </c>
      <c r="Y73" t="str">
        <f t="shared" si="14"/>
        <v>YES</v>
      </c>
    </row>
    <row r="74" spans="1:25" x14ac:dyDescent="0.25">
      <c r="A74" t="s">
        <v>63</v>
      </c>
      <c r="B74" s="1">
        <v>2013</v>
      </c>
      <c r="C74">
        <v>2986</v>
      </c>
      <c r="D74">
        <v>9779</v>
      </c>
      <c r="E74">
        <v>2096</v>
      </c>
      <c r="F74">
        <v>0</v>
      </c>
      <c r="G74">
        <f t="shared" si="15"/>
        <v>2096</v>
      </c>
      <c r="H74">
        <v>91872</v>
      </c>
      <c r="I74">
        <v>98076</v>
      </c>
      <c r="J74">
        <v>13566</v>
      </c>
      <c r="K74">
        <v>47613</v>
      </c>
      <c r="L74">
        <v>30235</v>
      </c>
      <c r="M74">
        <v>62137</v>
      </c>
      <c r="N74">
        <v>3.6</v>
      </c>
      <c r="O74">
        <v>9016</v>
      </c>
      <c r="P74">
        <v>12.84</v>
      </c>
      <c r="Q74">
        <v>1873</v>
      </c>
      <c r="R74">
        <v>11693.5</v>
      </c>
      <c r="S74">
        <v>29730</v>
      </c>
      <c r="U74">
        <f t="shared" si="11"/>
        <v>3.0445776744565438E-2</v>
      </c>
      <c r="V74">
        <f t="shared" si="12"/>
        <v>9.9708389412292514E-2</v>
      </c>
      <c r="W74">
        <f t="shared" si="13"/>
        <v>2.1371181532688934E-2</v>
      </c>
      <c r="Y74" t="str">
        <f t="shared" si="14"/>
        <v>YES</v>
      </c>
    </row>
    <row r="75" spans="1:25" x14ac:dyDescent="0.25">
      <c r="A75" t="s">
        <v>63</v>
      </c>
      <c r="B75" s="1">
        <v>2014</v>
      </c>
      <c r="C75">
        <v>7768</v>
      </c>
      <c r="D75">
        <v>12257</v>
      </c>
      <c r="E75">
        <v>2697</v>
      </c>
      <c r="F75">
        <v>0</v>
      </c>
      <c r="G75">
        <f t="shared" si="15"/>
        <v>2697</v>
      </c>
      <c r="H75">
        <v>129571</v>
      </c>
      <c r="I75">
        <v>110721.5</v>
      </c>
      <c r="J75">
        <v>19165</v>
      </c>
      <c r="K75">
        <v>42035</v>
      </c>
      <c r="L75">
        <v>23232</v>
      </c>
      <c r="M75">
        <v>62605</v>
      </c>
      <c r="N75">
        <v>3.74</v>
      </c>
      <c r="O75">
        <v>9089</v>
      </c>
      <c r="P75">
        <v>12.22</v>
      </c>
      <c r="Q75">
        <v>5960</v>
      </c>
      <c r="R75">
        <v>9770.4</v>
      </c>
      <c r="S75">
        <v>33044</v>
      </c>
      <c r="U75">
        <f t="shared" si="11"/>
        <v>7.0158009058764556E-2</v>
      </c>
      <c r="V75">
        <f t="shared" si="12"/>
        <v>0.11070117366545792</v>
      </c>
      <c r="W75">
        <f t="shared" si="13"/>
        <v>2.435841277439341E-2</v>
      </c>
      <c r="Y75" t="str">
        <f t="shared" si="14"/>
        <v>YES</v>
      </c>
    </row>
    <row r="76" spans="1:25" x14ac:dyDescent="0.25">
      <c r="A76" t="s">
        <v>63</v>
      </c>
      <c r="B76" s="1">
        <v>2015</v>
      </c>
      <c r="C76">
        <v>11762</v>
      </c>
      <c r="D76">
        <v>21606</v>
      </c>
      <c r="E76">
        <v>3353</v>
      </c>
      <c r="F76">
        <v>0</v>
      </c>
      <c r="G76">
        <f t="shared" si="15"/>
        <v>3353</v>
      </c>
      <c r="H76">
        <v>109481</v>
      </c>
      <c r="I76">
        <v>119526</v>
      </c>
      <c r="J76">
        <v>25969</v>
      </c>
      <c r="K76">
        <v>50749</v>
      </c>
      <c r="L76">
        <v>31633</v>
      </c>
      <c r="M76">
        <v>77908</v>
      </c>
      <c r="N76">
        <v>3.58</v>
      </c>
      <c r="O76">
        <v>9981</v>
      </c>
      <c r="P76">
        <v>10.43</v>
      </c>
      <c r="Q76">
        <v>9414</v>
      </c>
      <c r="R76">
        <v>1926.6</v>
      </c>
      <c r="S76">
        <v>35954</v>
      </c>
      <c r="U76">
        <f t="shared" si="11"/>
        <v>9.8405367869752194E-2</v>
      </c>
      <c r="V76">
        <f t="shared" si="12"/>
        <v>0.18076401787058882</v>
      </c>
      <c r="W76">
        <f t="shared" si="13"/>
        <v>2.8052473938724631E-2</v>
      </c>
      <c r="Y76" t="str">
        <f t="shared" si="14"/>
        <v>YES</v>
      </c>
    </row>
    <row r="77" spans="1:25" x14ac:dyDescent="0.25">
      <c r="A77" t="s">
        <v>63</v>
      </c>
      <c r="B77" s="1">
        <v>2016</v>
      </c>
      <c r="C77">
        <v>9827</v>
      </c>
      <c r="D77">
        <v>18464</v>
      </c>
      <c r="E77">
        <v>2876</v>
      </c>
      <c r="F77">
        <v>0</v>
      </c>
      <c r="G77">
        <f t="shared" si="15"/>
        <v>2876</v>
      </c>
      <c r="H77">
        <v>121235</v>
      </c>
      <c r="I77">
        <v>115358</v>
      </c>
      <c r="J77">
        <v>29652</v>
      </c>
      <c r="K77">
        <v>54749</v>
      </c>
      <c r="L77">
        <v>43139</v>
      </c>
      <c r="M77">
        <v>85736</v>
      </c>
      <c r="N77">
        <v>3.61</v>
      </c>
      <c r="O77">
        <v>4521</v>
      </c>
      <c r="P77">
        <v>4.2699999999999996</v>
      </c>
      <c r="Q77">
        <v>7439</v>
      </c>
      <c r="R77">
        <v>1209</v>
      </c>
      <c r="S77">
        <v>34183</v>
      </c>
      <c r="U77">
        <f t="shared" si="11"/>
        <v>8.5186983130775495E-2</v>
      </c>
      <c r="V77">
        <f t="shared" si="12"/>
        <v>0.16005825343712615</v>
      </c>
      <c r="W77">
        <f t="shared" si="13"/>
        <v>2.493108410339985E-2</v>
      </c>
      <c r="Y77" t="str">
        <f t="shared" si="14"/>
        <v>YES</v>
      </c>
    </row>
    <row r="78" spans="1:25" x14ac:dyDescent="0.25">
      <c r="A78" t="s">
        <v>63</v>
      </c>
      <c r="B78" s="1">
        <v>2017</v>
      </c>
      <c r="C78">
        <v>8660</v>
      </c>
      <c r="D78">
        <v>17678</v>
      </c>
      <c r="E78">
        <v>2817</v>
      </c>
      <c r="F78">
        <v>0</v>
      </c>
      <c r="G78">
        <f t="shared" si="15"/>
        <v>2817</v>
      </c>
      <c r="H78">
        <v>110167</v>
      </c>
      <c r="I78">
        <v>115701</v>
      </c>
      <c r="J78">
        <v>33625</v>
      </c>
      <c r="K78">
        <v>55494</v>
      </c>
      <c r="L78">
        <v>44287</v>
      </c>
      <c r="M78">
        <v>90572</v>
      </c>
      <c r="N78">
        <v>2.89</v>
      </c>
      <c r="O78">
        <v>8055</v>
      </c>
      <c r="P78">
        <v>6.9</v>
      </c>
      <c r="Q78">
        <v>6178</v>
      </c>
      <c r="R78">
        <v>2727.1</v>
      </c>
      <c r="S78">
        <v>39033</v>
      </c>
      <c r="U78">
        <f t="shared" si="11"/>
        <v>7.4848099843562291E-2</v>
      </c>
      <c r="V78">
        <f t="shared" si="12"/>
        <v>0.15279038210559978</v>
      </c>
      <c r="W78">
        <f t="shared" si="13"/>
        <v>2.4347239868281172E-2</v>
      </c>
      <c r="Y78" t="str">
        <f t="shared" si="14"/>
        <v>YES</v>
      </c>
    </row>
    <row r="79" spans="1:25" x14ac:dyDescent="0.25">
      <c r="A79" t="s">
        <v>63</v>
      </c>
      <c r="B79" s="1">
        <v>2018</v>
      </c>
      <c r="C79">
        <v>15687</v>
      </c>
      <c r="D79">
        <v>21115</v>
      </c>
      <c r="E79">
        <v>2703</v>
      </c>
      <c r="F79">
        <v>0</v>
      </c>
      <c r="G79">
        <f t="shared" si="15"/>
        <v>2703</v>
      </c>
      <c r="H79">
        <v>101182</v>
      </c>
      <c r="I79">
        <v>105674.5</v>
      </c>
      <c r="J79">
        <v>37464</v>
      </c>
      <c r="K79">
        <v>72817</v>
      </c>
      <c r="L79">
        <v>59378</v>
      </c>
      <c r="M79">
        <v>112133</v>
      </c>
      <c r="N79">
        <v>2.98</v>
      </c>
      <c r="O79">
        <v>6653</v>
      </c>
      <c r="P79">
        <v>5.57</v>
      </c>
      <c r="Q79">
        <v>12575</v>
      </c>
      <c r="R79">
        <v>3019.2</v>
      </c>
      <c r="S79">
        <v>39003</v>
      </c>
      <c r="U79">
        <f t="shared" si="11"/>
        <v>0.14844640854700045</v>
      </c>
      <c r="V79">
        <f t="shared" si="12"/>
        <v>0.19981168588448489</v>
      </c>
      <c r="W79">
        <f t="shared" si="13"/>
        <v>2.5578545439060511E-2</v>
      </c>
      <c r="Y79" t="str">
        <f t="shared" si="14"/>
        <v>YES</v>
      </c>
    </row>
    <row r="80" spans="1:2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</sheetData>
  <mergeCells count="1">
    <mergeCell ref="U6:W6"/>
  </mergeCells>
  <dataValidations count="1">
    <dataValidation allowBlank="1" showErrorMessage="1" promptTitle="TRAFO" prompt="$A$4:$BED$17" sqref="B4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Panel</vt:lpstr>
      <vt:lpstr>DATA</vt:lpstr>
      <vt:lpstr>UAE D</vt:lpstr>
      <vt:lpstr>Tunisia D</vt:lpstr>
      <vt:lpstr>Oman D</vt:lpstr>
      <vt:lpstr>Morocco D</vt:lpstr>
      <vt:lpstr>Jordan D</vt:lpstr>
      <vt:lpstr>UAE F</vt:lpstr>
      <vt:lpstr>Tunisia F</vt:lpstr>
      <vt:lpstr>Oman F </vt:lpstr>
      <vt:lpstr>Morocco F</vt:lpstr>
      <vt:lpstr>Jordan F</vt:lpstr>
      <vt:lpstr>Macroeconomic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Raghibi</dc:creator>
  <cp:lastModifiedBy>Raghibi</cp:lastModifiedBy>
  <dcterms:created xsi:type="dcterms:W3CDTF">2020-03-15T23:32:20Z</dcterms:created>
  <dcterms:modified xsi:type="dcterms:W3CDTF">2020-04-01T21:54:30Z</dcterms:modified>
</cp:coreProperties>
</file>